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3FCCADFA-DA85-4AF9-9C75-AC93FAED7D17}" xr6:coauthVersionLast="47" xr6:coauthVersionMax="47" xr10:uidLastSave="{00000000-0000-0000-0000-000000000000}"/>
  <bookViews>
    <workbookView xWindow="-120" yWindow="-120" windowWidth="24240" windowHeight="13140" xr2:uid="{00000000-000D-0000-FFFF-FFFF00000000}"/>
  </bookViews>
  <sheets>
    <sheet name="Nhu cầu" sheetId="7" r:id="rId1"/>
  </sheets>
  <definedNames>
    <definedName name="_xlnm.Print_Titles" localSheetId="0">'Nhu cầu'!$4:$5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2" i="7" l="1"/>
  <c r="H69" i="7"/>
  <c r="H67" i="7"/>
  <c r="H48" i="7"/>
  <c r="H7" i="7"/>
  <c r="I10" i="7"/>
  <c r="I9" i="7"/>
  <c r="I8" i="7"/>
  <c r="I21" i="7" l="1"/>
  <c r="I66" i="7" l="1"/>
  <c r="I65" i="7"/>
  <c r="I64" i="7"/>
  <c r="I63" i="7"/>
  <c r="I62" i="7"/>
  <c r="I56" i="7"/>
  <c r="I54" i="7"/>
  <c r="I53" i="7"/>
  <c r="I47" i="7"/>
  <c r="I46" i="7"/>
  <c r="I45" i="7"/>
  <c r="I44" i="7"/>
  <c r="I43" i="7"/>
  <c r="I82" i="7"/>
  <c r="I83" i="7" l="1"/>
  <c r="I81" i="7"/>
  <c r="I80" i="7"/>
  <c r="I79" i="7"/>
  <c r="I78" i="7"/>
  <c r="I77" i="7"/>
  <c r="I76" i="7"/>
  <c r="I75" i="7"/>
  <c r="I74" i="7"/>
  <c r="I73" i="7"/>
  <c r="I72" i="7"/>
  <c r="I71" i="7"/>
  <c r="I70" i="7"/>
  <c r="I69" i="7"/>
  <c r="I68" i="7"/>
  <c r="I67" i="7"/>
  <c r="H61" i="7"/>
  <c r="I61" i="7" s="1"/>
  <c r="H60" i="7"/>
  <c r="I59" i="7"/>
  <c r="I58" i="7"/>
  <c r="I57" i="7"/>
  <c r="I55" i="7"/>
  <c r="I52" i="7"/>
  <c r="I50" i="7"/>
  <c r="I49" i="7"/>
  <c r="I48" i="7"/>
  <c r="I42" i="7"/>
  <c r="I41" i="7"/>
  <c r="I40" i="7"/>
  <c r="I39" i="7"/>
  <c r="I38" i="7"/>
  <c r="I37" i="7"/>
  <c r="I36" i="7"/>
  <c r="I35" i="7"/>
  <c r="I34" i="7"/>
  <c r="I33" i="7"/>
  <c r="I32" i="7"/>
  <c r="I31" i="7"/>
  <c r="I30" i="7"/>
  <c r="I29" i="7"/>
  <c r="I28" i="7"/>
  <c r="I27" i="7"/>
  <c r="I26" i="7"/>
  <c r="I25" i="7"/>
  <c r="I24" i="7"/>
  <c r="I23" i="7"/>
  <c r="I22" i="7"/>
  <c r="I20" i="7"/>
  <c r="I19" i="7"/>
  <c r="I18" i="7"/>
  <c r="I17" i="7"/>
  <c r="I16" i="7"/>
  <c r="I15" i="7"/>
  <c r="I14" i="7"/>
  <c r="I13" i="7"/>
  <c r="I12" i="7"/>
  <c r="I11" i="7"/>
  <c r="I7" i="7"/>
  <c r="H51" i="7" l="1"/>
  <c r="H6" i="7" s="1"/>
  <c r="I60" i="7"/>
  <c r="I51" i="7" l="1"/>
  <c r="I6" i="7"/>
</calcChain>
</file>

<file path=xl/sharedStrings.xml><?xml version="1.0" encoding="utf-8"?>
<sst xmlns="http://schemas.openxmlformats.org/spreadsheetml/2006/main" count="436" uniqueCount="258">
  <si>
    <t>TT</t>
  </si>
  <si>
    <t>Danh mục công trình</t>
  </si>
  <si>
    <t>Địa điểm (đến bản)</t>
  </si>
  <si>
    <t>Hiện trạng công trình</t>
  </si>
  <si>
    <t>Quy mô đầu tư</t>
  </si>
  <si>
    <t>Thời gian thực hiện</t>
  </si>
  <si>
    <t>Đầu tư mới Công trình nước sinh hoạt</t>
  </si>
  <si>
    <t>Bản Chùng</t>
  </si>
  <si>
    <t>Chưa xây dựng</t>
  </si>
  <si>
    <t>1.5km, 70 hộ</t>
  </si>
  <si>
    <t>Công trình làm từ năm 1999, nay đã hư hỏng không còn sử dụng được, cần đầu tư công trình mới để phục vụ nước sinh hoạt cho 70 hộ dân</t>
  </si>
  <si>
    <t>Kè bờ suối Chùng chống nước lũ ngập vào ruộng</t>
  </si>
  <si>
    <t>Bờ đất</t>
  </si>
  <si>
    <t>1.8 ha</t>
  </si>
  <si>
    <t>Kè chống nước lũ ngập vào ruộng đồng Chùng. 1,8 ha</t>
  </si>
  <si>
    <t>Xây dựng nhà công vụ UBND xã</t>
  </si>
  <si>
    <t>Bản Sọc</t>
  </si>
  <si>
    <t>Do cán bộ công chức ở xa đến làm việc nên không có chỗ nghỉ ngơi.</t>
  </si>
  <si>
    <t>Xây dựng nhà công vụ cho cán bộ, giáo viên</t>
  </si>
  <si>
    <t>Chưa có</t>
  </si>
  <si>
    <t>15 giáo viên</t>
  </si>
  <si>
    <t>GV chưa có chỗ ăn, nghỉ, sinh hoạt phải đi ở trọ nhà dân</t>
  </si>
  <si>
    <t>Xây mới đập thủy lợi đồng Cheng</t>
  </si>
  <si>
    <t>Bản Cải</t>
  </si>
  <si>
    <t>Rộng 20m, dài 270m</t>
  </si>
  <si>
    <t>Phục vụ tưới tiêu 3ha ruộng lúa</t>
  </si>
  <si>
    <t>Bản Lao</t>
  </si>
  <si>
    <t>Chưa được đầu tư</t>
  </si>
  <si>
    <t>Phục vụ cho nhân dân đi lại thuận tiện</t>
  </si>
  <si>
    <t>Chè Mè</t>
  </si>
  <si>
    <t xml:space="preserve">Đầu tư mới Công trình nước sinh hoạt </t>
  </si>
  <si>
    <t xml:space="preserve">Bản Suối Gà </t>
  </si>
  <si>
    <t xml:space="preserve">Đầu tư từ năm 1999 nay không  còn hoạt động  </t>
  </si>
  <si>
    <t xml:space="preserve">1,95km , 45hộ </t>
  </si>
  <si>
    <t>Các hộ gia đình tự lấy ống dẫn nước về, vào mùa khô không đảm bảo đủ nước sinh hoạt hoạt</t>
  </si>
  <si>
    <t>Bản Bang</t>
  </si>
  <si>
    <t>Bản Hợp Phong</t>
  </si>
  <si>
    <t>50 hộ</t>
  </si>
  <si>
    <t>120m</t>
  </si>
  <si>
    <t>Kè chống sói mòn điểm trường Mầm Non Bản Bang</t>
  </si>
  <si>
    <t>150m</t>
  </si>
  <si>
    <t>Chống nước lũ ngập vào trường</t>
  </si>
  <si>
    <t>Chưa được đầu tư xây dựng</t>
  </si>
  <si>
    <t>Kè bờ suối Cải chống nước lũ ngập vào đồng ruộng Khau Lài và Đồng Giả</t>
  </si>
  <si>
    <t>1.5 ha</t>
  </si>
  <si>
    <t>Chống nước lũ ngập vào đồng ruộng Khau Lài và Đồng Giả</t>
  </si>
  <si>
    <t>Công trình nước sinh hoạt</t>
  </si>
  <si>
    <t>Bản Dinh</t>
  </si>
  <si>
    <t>1,5 km, 110 hộ</t>
  </si>
  <si>
    <t>Công trình làm đã lâu, bị hư hỏng</t>
  </si>
  <si>
    <t>Bản Khoáng</t>
  </si>
  <si>
    <t>1.8km, 57 hộ</t>
  </si>
  <si>
    <t>Nước lũ năm 2017 đã bị cuốn trôi</t>
  </si>
  <si>
    <t>Đầu tư công trình nước sinh hoạt khu Cửa Lao</t>
  </si>
  <si>
    <t xml:space="preserve">Chưa được đầu tư </t>
  </si>
  <si>
    <t>43 hộ</t>
  </si>
  <si>
    <t>Chưa được đầu tư, chủ yếu các hộ tự dẫn về</t>
  </si>
  <si>
    <t>Mở đường đi khu sản xuất chân Đồi Chim</t>
  </si>
  <si>
    <t>Khu sản xuất chính của bản</t>
  </si>
  <si>
    <t xml:space="preserve"> Đầu tư mới đường đi khu sản xuất Suối Ua</t>
  </si>
  <si>
    <t>Bản Chè Mè</t>
  </si>
  <si>
    <t>4km</t>
  </si>
  <si>
    <t>Đầu tư xây dựng mới Nhà bán trú THCS</t>
  </si>
  <si>
    <t>2 tầng, 12 phòng</t>
  </si>
  <si>
    <t>Để đảm bảo cho học sinh có chỗ bán trú theo quy định của nhà nước</t>
  </si>
  <si>
    <t>Hợp Phong</t>
  </si>
  <si>
    <t>Kè dọc 2 bên sân bóng</t>
  </si>
  <si>
    <t>Bị sói mòn</t>
  </si>
  <si>
    <t>300m</t>
  </si>
  <si>
    <t>Phục vụ cho công tác hoạt động thể thao của xã</t>
  </si>
  <si>
    <t>Phục vụ tưới tiêu cho 4 ha ruộng</t>
  </si>
  <si>
    <t>Đầu tư mới sân thể thao xã</t>
  </si>
  <si>
    <t>4.000m2</t>
  </si>
  <si>
    <t>Phục vụ cho việc hoạt động vui chơi, giao lưu bóng đá và các hoạt động khác</t>
  </si>
  <si>
    <t>Đầu tư mới chợ Trung tâm xã</t>
  </si>
  <si>
    <t>2000m2</t>
  </si>
  <si>
    <t>Phục vụ việc trao đổi mua bán hàng hóa</t>
  </si>
  <si>
    <t>Xây mới lớp học Mầm Non điểm bản Lao</t>
  </si>
  <si>
    <t>20 hs</t>
  </si>
  <si>
    <t>Đang học nhờ lớp học của trường Tiểu học</t>
  </si>
  <si>
    <t>Xây tường rào, đổ sân, công trình vệ sinh cho điểm trường Mầm non và tiểu học</t>
  </si>
  <si>
    <t>200m2</t>
  </si>
  <si>
    <t>Để đảm bảo cho học sinh và không bị gia súc vào phá hoại</t>
  </si>
  <si>
    <t xml:space="preserve">Làm đường đi khu sản suất cô dồng </t>
  </si>
  <si>
    <t xml:space="preserve">Bản suối Gà </t>
  </si>
  <si>
    <t>2km</t>
  </si>
  <si>
    <t>Để thuận tiện đi lại và vận chuyển hàng hóa</t>
  </si>
  <si>
    <t xml:space="preserve">Mở đường nội bản </t>
  </si>
  <si>
    <t>Đường đất</t>
  </si>
  <si>
    <t xml:space="preserve">300m ,12hộ </t>
  </si>
  <si>
    <t xml:space="preserve">Đường đất, đường mòn, nhân dân khó đi lại </t>
  </si>
  <si>
    <t>Xây mới kênh mương Bòng</t>
  </si>
  <si>
    <t>Mương đất</t>
  </si>
  <si>
    <t>1,01km</t>
  </si>
  <si>
    <t>Phục vụ tưới tiêu 4,6ha ruộng lúa</t>
  </si>
  <si>
    <t>Đầu tư xây dựng phai, Đập chữ nước</t>
  </si>
  <si>
    <t>4ha</t>
  </si>
  <si>
    <t>Để phục vụ đảm bảo nước tưới tiêu cho đồng ruộng</t>
  </si>
  <si>
    <t>Xây dựng nhà công vụ giáo viên</t>
  </si>
  <si>
    <t>3 giáo viên</t>
  </si>
  <si>
    <t>Địa bàn xa trung tâm, đường đi lại khó khăn thấy cô không có nhà công vụ ở để đảm bảo việc dạy học cho con em</t>
  </si>
  <si>
    <t>Xây kè dọc suối khu nhà Tuyển Loan</t>
  </si>
  <si>
    <t>Chống ngậm nước khi có lũ</t>
  </si>
  <si>
    <t>Mở rộng khu dân cư Tạng Tô (giãn dân)</t>
  </si>
  <si>
    <t>Do địa hình của bản đa số ở chân đồi, dọc trục đường TL 114, nhiều vị trí nguy cơ sạt lở, một số hộ ở vào hành lang giao thông và một số họ không có đất ở.</t>
  </si>
  <si>
    <t>Hiện tại là đường đất, khó khăn cho việc vận chuyển nông sản của nhân dân</t>
  </si>
  <si>
    <t>Xây kè chống sạt lở đồng Cóc</t>
  </si>
  <si>
    <t>Chưa được
 đầu tư xây dựng</t>
  </si>
  <si>
    <t>Chống sạt lở, nước ngập vào ruộng</t>
  </si>
  <si>
    <t>Xây mới đập phai Đồng Ban</t>
  </si>
  <si>
    <t>50m</t>
  </si>
  <si>
    <t>Mở đường vào khu sản xuất Suối Bíp</t>
  </si>
  <si>
    <t>3km</t>
  </si>
  <si>
    <t>Phục vụ nhân dân đi lại thuận tiện</t>
  </si>
  <si>
    <t>Mở đường liên Bản sang Xóm Đăm xã Nánh Nghê Đá Bắc Hòa Bình</t>
  </si>
  <si>
    <t>1,8 km</t>
  </si>
  <si>
    <t xml:space="preserve">Mở rộng đường vào khu C </t>
  </si>
  <si>
    <t>400m/38 hộ</t>
  </si>
  <si>
    <t>Đường đất, khó khăn việc đi lại vào mùa mưa</t>
  </si>
  <si>
    <t>Mở đường vào khu sản xuất Ba đào</t>
  </si>
  <si>
    <t>1km</t>
  </si>
  <si>
    <t>Lý do (sự cần thiết) đầu tư</t>
  </si>
  <si>
    <t>Trụ sở Đảng uỷ -HĐND-UBND xã</t>
  </si>
  <si>
    <t>Bản Lằn</t>
  </si>
  <si>
    <t xml:space="preserve">  xuống cấp</t>
  </si>
  <si>
    <t>Nhà UBND xã đã xây dựng khá lâu diện tích nhà làm việc không đủ diện tích</t>
  </si>
  <si>
    <t xml:space="preserve">Đường Bản Tân Kiểng </t>
  </si>
  <si>
    <t>Tân Kiểng</t>
  </si>
  <si>
    <t>Đường Đất</t>
  </si>
  <si>
    <t>Đường đất đi lại khó khăn  các hộ  di chuyển lòng hồ sông đà từ năm 1998 đến nay chưa được đầu tư  xây dưng</t>
  </si>
  <si>
    <t>4,0 km</t>
  </si>
  <si>
    <t>Bản Do</t>
  </si>
  <si>
    <t>Chưa được đâu tư</t>
  </si>
  <si>
    <t>đảm bảo cho nhân dân qua lại, giao thông hàng hoá được thuận lợi vào mùa mưa</t>
  </si>
  <si>
    <t>120 m</t>
  </si>
  <si>
    <t>Đoàn kết</t>
  </si>
  <si>
    <t xml:space="preserve">Đảm bảo cho nhân dân qua lại, giao thông hàng hoá được thuận lợi </t>
  </si>
  <si>
    <t>25 m</t>
  </si>
  <si>
    <t xml:space="preserve">Đường Bản Tường Han - Suối Han </t>
  </si>
  <si>
    <t>Tường Han - Suối Han</t>
  </si>
  <si>
    <t xml:space="preserve">Đường đất đi lại khó khăn </t>
  </si>
  <si>
    <t>3,5 km</t>
  </si>
  <si>
    <t>Bản Páp</t>
  </si>
  <si>
    <t>5,2 km</t>
  </si>
  <si>
    <t>Đường bản Đoàn kết  đến khu c bản Chè mè Mường Bang</t>
  </si>
  <si>
    <t>Bản Đoàn Kết</t>
  </si>
  <si>
    <t>Đường  Mòn đi lại khó khăn</t>
  </si>
  <si>
    <t xml:space="preserve">đảm bảo cho nhân dân qua lại, giao thông hàng hoá được thuận lợi </t>
  </si>
  <si>
    <t>5,1 km</t>
  </si>
  <si>
    <t>Đường  bản Đoàn Kết</t>
  </si>
  <si>
    <t xml:space="preserve">Chưa được đâu tư xây dựng </t>
  </si>
  <si>
    <t>Nhà văn hoá chưa được  đầu tư xây dưng , do sát nhập bản không đủ diện tích hội họp</t>
  </si>
  <si>
    <t>220 m2</t>
  </si>
  <si>
    <t>Nhà văn hoá bản Tân Kiểng</t>
  </si>
  <si>
    <t xml:space="preserve">Nhà gỗ không đản bảo bị hư hỏng </t>
  </si>
  <si>
    <t>Nhà Văn hoá bản Lằn</t>
  </si>
  <si>
    <t>Đầu tư mới</t>
  </si>
  <si>
    <t>Diện tích sân vận động chưa được đâu tư để có sân vui chơi, tổ chức các giải bóng đá của xã, xung quanh sân trồng cây xanh và hoa sân vận động và trồng dọc khu trung tâm xã, hệ thống đèn chiếu sáng để nhân dân trong xã phát triển kinh tế xã hội</t>
  </si>
  <si>
    <t>Diện tích sân  120 m 2; vươn hoa diện tích 3000 m2 đến 7000 m2 dọc sân vận động và dọc tuyến đường trung tâm xã; cây xanh trông khoảng 200 đến 400 cây xanh; đèn năng lượng 210 bóng đèn.</t>
  </si>
  <si>
    <t>Đoàn Kết</t>
  </si>
  <si>
    <t>Lằn</t>
  </si>
  <si>
    <t>1 tầng 2 phòng</t>
  </si>
  <si>
    <t xml:space="preserve">Xây mới nhà  lớp học </t>
  </si>
  <si>
    <t>Xây Mới</t>
  </si>
  <si>
    <t xml:space="preserve">giải quyết việc thiếu phòng họp tại Trường TH&amp;THCS bậc tiểu học </t>
  </si>
  <si>
    <t>2 tầng 6 phòng học</t>
  </si>
  <si>
    <t>Nhà công vụ trường Mầm Non</t>
  </si>
  <si>
    <t>Đâu tư xây mới</t>
  </si>
  <si>
    <t>nhà công vụ giao viên cắm bản, để tạo thuận lợi  cho việc giảng day  của thầy cô giáo.</t>
  </si>
  <si>
    <t xml:space="preserve">01 phòng </t>
  </si>
  <si>
    <t>Xây mới nhà điều hành bậc tiểu học</t>
  </si>
  <si>
    <t>Bản lằn</t>
  </si>
  <si>
    <t>Xây mới nhà điều hành phòng chờ cảu cán bộ giáo viên, nhà điều hành ban giám hiệu</t>
  </si>
  <si>
    <t>2 tầng 6 phòng</t>
  </si>
  <si>
    <t>Xây mới 01 nhà 2 phòng học trường  Mầm  non</t>
  </si>
  <si>
    <t>xây dựng thêm 01 nhà 2 phòng học đang thiếu phòng học</t>
  </si>
  <si>
    <t>1ha đất đã được cập nhật quy hoạch</t>
  </si>
  <si>
    <t>Hội trường trung tâm xã</t>
  </si>
  <si>
    <t>48 người</t>
  </si>
  <si>
    <t>Cầu Bản Đoàn Kết</t>
  </si>
  <si>
    <t>Mở mới đường từ đồi chè - khu dân cư kết nối trụ sở mới</t>
  </si>
  <si>
    <t>1,2 km</t>
  </si>
  <si>
    <t>1 km</t>
  </si>
  <si>
    <t>2,2km</t>
  </si>
  <si>
    <t>Cầu tràn suối Bản Do</t>
  </si>
  <si>
    <t>Cứng hoá giao thông từ Bản lao xuống khu dân cư Cửa Lao Bản Lao</t>
  </si>
  <si>
    <t>Đầu tư xây dựng đường bê tông đi khu sản xuất Khau Lài</t>
  </si>
  <si>
    <t>Bản Han</t>
  </si>
  <si>
    <t>Phục vụ cho nhân dân đi lại thuận tiện giao thương thuận lợi</t>
  </si>
  <si>
    <t>đảm bảo cho nhân dân qua lại, giao thông đi lại thuận tiện,</t>
  </si>
  <si>
    <t>3,5km</t>
  </si>
  <si>
    <t>Thượng lang</t>
  </si>
  <si>
    <t>Cứng hoá đường bản kẽm</t>
  </si>
  <si>
    <t>Cứng hoá đường bản Tường Lang</t>
  </si>
  <si>
    <t>Cứng hoá đường bản Thượng Lang</t>
  </si>
  <si>
    <t>Cứng hoá Từ bản Tường Lang-Giáp xã Tân Lang</t>
  </si>
  <si>
    <r>
      <rPr>
        <sz val="12"/>
        <rFont val="Times New Roman"/>
        <family val="1"/>
      </rPr>
      <t>1,787 km</t>
    </r>
  </si>
  <si>
    <t>0,65 km</t>
  </si>
  <si>
    <t>Cầu cứng xây dựng mới</t>
  </si>
  <si>
    <t>Bản Kẽm</t>
  </si>
  <si>
    <t>Xây dựng mới</t>
  </si>
  <si>
    <t>2 cầu</t>
  </si>
  <si>
    <t>Bản Đung</t>
  </si>
  <si>
    <t>Bản Nguồn</t>
  </si>
  <si>
    <t>Cầu tràn xây dựng mới</t>
  </si>
  <si>
    <t>Bản Thượng Lang</t>
  </si>
  <si>
    <t>L=35m</t>
  </si>
  <si>
    <t>L=15m</t>
  </si>
  <si>
    <t>Cầu bản xây dựng mới</t>
  </si>
  <si>
    <t>L=10m</t>
  </si>
  <si>
    <t>Bản Kẽm 03 cầu, bản Đung 03 cầu, bản Chiềng Manh 01 cầu, bản Tường Lang 04 cầu, bản Thượng Lang 03 cầu</t>
  </si>
  <si>
    <t>Phai đập xây dựng mới: 12 phai đập</t>
  </si>
  <si>
    <t>144m</t>
  </si>
  <si>
    <t>Bản Kẽm 01 phai (Phai Nhai L=25m), bản Đung 01 phai (phai Ruồng 2 L=12m), bản Nguồn 02 phai (phai Lùng L=10m, phai Thít L=13m), Chiềng Manh 02 phai (phai Đồng Mùn L=5m, phai Mo2 L=4m), bản Tường Lang 02 phai (phai Suối Lang L= 30m, phai suối Mè L=10m), bản Thượng Lang 04 phai (phai Vơ L= 12m, phai Êch L=10m, phai Đồng Dần L=8m, phai Đồng Bưởi L= 5m)</t>
  </si>
  <si>
    <t>- Bản Kẽm 1,6km, bản Đung 1,0km, bản Nguồn 0,6km, bản Tường Lang 0,8km, bản Thượng Lang 0,6km.</t>
  </si>
  <si>
    <t>Công trình cấp SH bản Kẽm</t>
  </si>
  <si>
    <t>Đầu tư xây dựng mới</t>
  </si>
  <si>
    <t>128 hộ</t>
  </si>
  <si>
    <t>Công trình cấp nước SH bản Tường Lang</t>
  </si>
  <si>
    <t>Bản Tường Lang</t>
  </si>
  <si>
    <t>110 hộ</t>
  </si>
  <si>
    <t>Điện chiếu sáng công cộng khu trung tâm xã</t>
  </si>
  <si>
    <t>Bản Chiềng Manh</t>
  </si>
  <si>
    <t>4,6km</t>
  </si>
  <si>
    <t>Đầu tư xây dựng mới đường dây 0,4kv điện sinh hoạt</t>
  </si>
  <si>
    <t>bản Đung</t>
  </si>
  <si>
    <t>210m2</t>
  </si>
  <si>
    <t>bản Chiềng Manh</t>
  </si>
  <si>
    <t>235m2</t>
  </si>
  <si>
    <t>Xây dựng mới nhà văn hóa</t>
  </si>
  <si>
    <t>Nhà văn cũ đã xuống cấp không thể sử dụng được và diện tích hẹp không đủ diện tích</t>
  </si>
  <si>
    <t>Các bản</t>
  </si>
  <si>
    <t xml:space="preserve">Đầu tư xây dựng sân vận động, vươn hoa, cây xanh hệ thống chiếu sáng Khu Trung tâm xã </t>
  </si>
  <si>
    <t>Cồng chào xã</t>
  </si>
  <si>
    <t>Chưa được xây dựng</t>
  </si>
  <si>
    <t>02 cái</t>
  </si>
  <si>
    <t>Hiện nay xã mới chưa có cổng chào xã, đề xất gắn camera an ninh bảo đảm trật tự trên địa bàn</t>
  </si>
  <si>
    <t xml:space="preserve">Nhu cầu kế hoạch trung hạn giai đoạn 2026 - 2030 </t>
  </si>
  <si>
    <t>2026-2030</t>
  </si>
  <si>
    <t>Tổng số tất cả các nguồn vốn</t>
  </si>
  <si>
    <t>Trong đó: NSTW</t>
  </si>
  <si>
    <t>Dự án khởi công mới giai đoạn 2026-2030</t>
  </si>
  <si>
    <t>Cầu xây dựng mới</t>
  </si>
  <si>
    <t>Sửa chữa, cải tạo Trụ sở UBND xã Mường Bang cũ cho trường Mầm non (điểm trung tâm xã)</t>
  </si>
  <si>
    <t>Trụ sử UBND xã</t>
  </si>
  <si>
    <t>Điều chuyển tài sải UBND xã Mường Bang cũ cho Trường MN đủ để đáp ứng trường lớp học</t>
  </si>
  <si>
    <t>1.HẠ TẦNG - GIAO THÔNG</t>
  </si>
  <si>
    <t>2. CÁC CƠ SỞ NHÀ VĂN HOÁ</t>
  </si>
  <si>
    <t>3. NƯỚC SINH HOẠT</t>
  </si>
  <si>
    <t>4. THUỶ LỢI</t>
  </si>
  <si>
    <t>5. ĐIỆN SINH HOẠT</t>
  </si>
  <si>
    <t>6. GIÁO DỤC</t>
  </si>
  <si>
    <t>Đơn vị: Đồng</t>
  </si>
  <si>
    <t>Xây dựng đường mới kết nối khu dân cư với Trung tâm xã</t>
  </si>
  <si>
    <t>Tuyến đường từ xã Mường Lang cũ - qua bản Nguồn đến giáp xã Mường Do cũ</t>
  </si>
  <si>
    <t>Mở đường nối từ Han 4 - giáp đất xã Lai Đồng</t>
  </si>
  <si>
    <t>NHU CẦU KẾ HOẠCH VỐN ĐẦU TƯ CÔNG TRUNG HẠN GIAI ĐOẠN 2026-2030</t>
  </si>
  <si>
    <t>(Kèm theo Nghị quyết số 40/NQ-HĐND ngày  24 tháng  12 năm 2025 của Hội đồng nhân dân xã Mường 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</si>
</sst>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0" x14ac:knownFonts="1">
    <font>
      <sz val="11"/>
      <color theme="1"/>
      <name val="Calibri"/>
      <family val="2"/>
      <scheme val="minor"/>
    </font>
    <font>
      <sz val="11"/>
      <color theme="1"/>
      <name val="Calibri"/>
      <family val="2"/>
      <scheme val="minor"/>
    </font>
    <font>
      <sz val="12"/>
      <color theme="1"/>
      <name val="Times New Roman"/>
      <family val="2"/>
    </font>
    <font>
      <b/>
      <sz val="12"/>
      <color theme="1"/>
      <name val="Times New Roman"/>
      <family val="1"/>
    </font>
    <font>
      <sz val="12"/>
      <name val="Times New Roman"/>
      <family val="1"/>
    </font>
    <font>
      <sz val="12"/>
      <color theme="1"/>
      <name val="Times New Roman"/>
      <family val="1"/>
    </font>
    <font>
      <b/>
      <sz val="12"/>
      <name val="Times New Roman"/>
      <family val="1"/>
    </font>
    <font>
      <i/>
      <sz val="12"/>
      <color theme="1"/>
      <name val="Times New Roman"/>
      <family val="1"/>
    </font>
    <font>
      <sz val="11"/>
      <name val="Calibri"/>
      <family val="2"/>
      <scheme val="minor"/>
    </font>
    <font>
      <sz val="12"/>
      <name val="Times New Roman"/>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1" fontId="1" fillId="0" borderId="0" applyFont="0" applyFill="0" applyBorder="0" applyAlignment="0" applyProtection="0"/>
    <xf numFmtId="0" fontId="2" fillId="0" borderId="0"/>
  </cellStyleXfs>
  <cellXfs count="50">
    <xf numFmtId="0" fontId="0" fillId="0" borderId="0" xfId="0"/>
    <xf numFmtId="0" fontId="4" fillId="0" borderId="2" xfId="2" applyFont="1" applyBorder="1" applyAlignment="1">
      <alignment horizontal="center" vertical="center" wrapText="1"/>
    </xf>
    <xf numFmtId="0" fontId="5" fillId="0" borderId="2" xfId="2" applyFont="1" applyBorder="1" applyAlignment="1">
      <alignment horizontal="left" vertical="center" wrapText="1"/>
    </xf>
    <xf numFmtId="0" fontId="5" fillId="0" borderId="2" xfId="2" applyFont="1" applyBorder="1" applyAlignment="1">
      <alignment horizontal="left" vertical="center"/>
    </xf>
    <xf numFmtId="0" fontId="4" fillId="0" borderId="2" xfId="2" applyFont="1" applyBorder="1" applyAlignment="1">
      <alignment horizontal="left" vertical="center" wrapText="1"/>
    </xf>
    <xf numFmtId="0" fontId="4" fillId="2" borderId="2" xfId="2" applyFont="1" applyFill="1" applyBorder="1" applyAlignment="1">
      <alignment horizontal="center" vertical="center" wrapText="1"/>
    </xf>
    <xf numFmtId="0" fontId="4" fillId="2" borderId="2" xfId="2" applyFont="1" applyFill="1" applyBorder="1" applyAlignment="1">
      <alignment horizontal="left" vertical="center" wrapText="1"/>
    </xf>
    <xf numFmtId="0" fontId="5" fillId="0" borderId="2" xfId="2" applyFont="1" applyBorder="1" applyAlignment="1">
      <alignment horizontal="center" vertical="center" wrapText="1"/>
    </xf>
    <xf numFmtId="0" fontId="3" fillId="0" borderId="1" xfId="2" applyFont="1" applyBorder="1" applyAlignment="1">
      <alignment horizontal="center"/>
    </xf>
    <xf numFmtId="0" fontId="3" fillId="0" borderId="1" xfId="2" applyFont="1" applyBorder="1" applyAlignment="1">
      <alignment horizontal="left"/>
    </xf>
    <xf numFmtId="41" fontId="5" fillId="0" borderId="2" xfId="1" applyFont="1" applyBorder="1" applyAlignment="1">
      <alignment horizontal="right" vertical="center" wrapText="1"/>
    </xf>
    <xf numFmtId="41" fontId="0" fillId="0" borderId="0" xfId="1" applyFont="1" applyAlignment="1">
      <alignment horizontal="right"/>
    </xf>
    <xf numFmtId="0" fontId="5" fillId="2" borderId="2" xfId="2" applyFont="1" applyFill="1" applyBorder="1" applyAlignment="1">
      <alignment horizontal="left" vertical="center" wrapText="1"/>
    </xf>
    <xf numFmtId="41" fontId="4" fillId="0" borderId="2" xfId="1" applyFont="1" applyBorder="1" applyAlignment="1">
      <alignment horizontal="center" vertical="center" wrapText="1"/>
    </xf>
    <xf numFmtId="41" fontId="4" fillId="2" borderId="2" xfId="1" applyFont="1" applyFill="1" applyBorder="1" applyAlignment="1">
      <alignment horizontal="center" vertical="center" wrapText="1"/>
    </xf>
    <xf numFmtId="0" fontId="6" fillId="2" borderId="2" xfId="2" applyFont="1" applyFill="1" applyBorder="1" applyAlignment="1">
      <alignment horizontal="center" vertical="center" wrapText="1"/>
    </xf>
    <xf numFmtId="41" fontId="3" fillId="0" borderId="0" xfId="1" applyFont="1" applyBorder="1" applyAlignment="1">
      <alignment horizontal="right"/>
    </xf>
    <xf numFmtId="41" fontId="4" fillId="0" borderId="0" xfId="1" applyFont="1" applyBorder="1" applyAlignment="1">
      <alignment horizontal="center" vertical="center" wrapText="1"/>
    </xf>
    <xf numFmtId="41" fontId="5" fillId="0" borderId="0" xfId="1" applyFont="1" applyBorder="1" applyAlignment="1">
      <alignment horizontal="right" vertical="center" wrapText="1"/>
    </xf>
    <xf numFmtId="41" fontId="6" fillId="2" borderId="2" xfId="1" applyFont="1" applyFill="1" applyBorder="1" applyAlignment="1">
      <alignment horizontal="right" vertical="center" wrapText="1"/>
    </xf>
    <xf numFmtId="41" fontId="4" fillId="2" borderId="2" xfId="1" applyFont="1" applyFill="1" applyBorder="1" applyAlignment="1">
      <alignment horizontal="right" vertical="center" wrapText="1"/>
    </xf>
    <xf numFmtId="0" fontId="4" fillId="2" borderId="2" xfId="0" applyFont="1" applyFill="1" applyBorder="1" applyAlignment="1">
      <alignment horizontal="left" wrapText="1"/>
    </xf>
    <xf numFmtId="0" fontId="4" fillId="2" borderId="2" xfId="0" applyFont="1" applyFill="1" applyBorder="1" applyAlignment="1">
      <alignment horizontal="center"/>
    </xf>
    <xf numFmtId="41" fontId="6" fillId="2" borderId="2" xfId="1" applyFont="1" applyFill="1" applyBorder="1" applyAlignment="1">
      <alignment horizontal="center" vertical="center" wrapText="1"/>
    </xf>
    <xf numFmtId="0" fontId="8" fillId="2" borderId="2" xfId="0" applyFont="1" applyFill="1" applyBorder="1" applyAlignment="1">
      <alignment horizontal="center"/>
    </xf>
    <xf numFmtId="0" fontId="4" fillId="2" borderId="2" xfId="2" applyFont="1" applyFill="1" applyBorder="1" applyAlignment="1">
      <alignment horizontal="center" vertical="center"/>
    </xf>
    <xf numFmtId="41" fontId="4" fillId="2" borderId="2" xfId="1" applyFont="1" applyFill="1" applyBorder="1" applyAlignment="1">
      <alignment horizontal="center" vertical="center"/>
    </xf>
    <xf numFmtId="0" fontId="4" fillId="2" borderId="2" xfId="2" applyFont="1" applyFill="1" applyBorder="1" applyAlignment="1">
      <alignment horizontal="left" vertical="center"/>
    </xf>
    <xf numFmtId="0" fontId="9" fillId="2" borderId="2" xfId="2" applyFont="1" applyFill="1" applyBorder="1" applyAlignment="1">
      <alignment horizontal="left" vertical="center" wrapText="1"/>
    </xf>
    <xf numFmtId="0" fontId="9" fillId="2" borderId="2" xfId="2" applyFont="1" applyFill="1" applyBorder="1" applyAlignment="1">
      <alignment horizontal="center" vertical="center" wrapText="1"/>
    </xf>
    <xf numFmtId="0" fontId="4" fillId="2" borderId="2" xfId="2" applyFont="1" applyFill="1" applyBorder="1" applyAlignment="1">
      <alignment horizontal="left" wrapText="1"/>
    </xf>
    <xf numFmtId="0" fontId="4" fillId="2" borderId="2" xfId="2" applyFont="1" applyFill="1" applyBorder="1" applyAlignment="1">
      <alignment horizontal="left"/>
    </xf>
    <xf numFmtId="0" fontId="4" fillId="2" borderId="2" xfId="2" applyFont="1" applyFill="1" applyBorder="1" applyAlignment="1">
      <alignment horizontal="center"/>
    </xf>
    <xf numFmtId="41" fontId="4" fillId="2" borderId="2" xfId="1" applyFont="1" applyFill="1" applyBorder="1" applyAlignment="1">
      <alignment horizontal="center"/>
    </xf>
    <xf numFmtId="41" fontId="4" fillId="2" borderId="2" xfId="1" applyFont="1" applyFill="1" applyBorder="1" applyAlignment="1">
      <alignment horizontal="right" vertical="center"/>
    </xf>
    <xf numFmtId="41" fontId="7" fillId="0" borderId="0" xfId="1" applyFont="1" applyBorder="1" applyAlignment="1">
      <alignment horizontal="right"/>
    </xf>
    <xf numFmtId="0" fontId="3" fillId="2" borderId="2" xfId="2" applyFont="1" applyFill="1" applyBorder="1" applyAlignment="1">
      <alignment horizontal="center" vertical="center" wrapText="1"/>
    </xf>
    <xf numFmtId="41" fontId="3" fillId="0" borderId="2" xfId="1" applyFont="1" applyBorder="1" applyAlignment="1">
      <alignment horizontal="center" vertical="center" wrapText="1"/>
    </xf>
    <xf numFmtId="0" fontId="6" fillId="2" borderId="2" xfId="2" applyFont="1" applyFill="1" applyBorder="1" applyAlignment="1">
      <alignment horizontal="center" vertical="center" wrapText="1"/>
    </xf>
    <xf numFmtId="41" fontId="6" fillId="2" borderId="2" xfId="1" applyFont="1" applyFill="1" applyBorder="1" applyAlignment="1">
      <alignment horizontal="center" vertical="center" wrapText="1"/>
    </xf>
    <xf numFmtId="0" fontId="4" fillId="2" borderId="2" xfId="2" applyFont="1" applyFill="1" applyBorder="1" applyAlignment="1">
      <alignment horizontal="center" vertical="center" wrapText="1"/>
    </xf>
    <xf numFmtId="0" fontId="3" fillId="0" borderId="0" xfId="2" applyFont="1" applyAlignment="1">
      <alignment horizont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1" fontId="7" fillId="0" borderId="0" xfId="2" applyNumberFormat="1" applyFont="1" applyAlignment="1">
      <alignment horizontal="center"/>
    </xf>
    <xf numFmtId="0" fontId="7" fillId="0" borderId="0" xfId="2" applyFont="1" applyAlignment="1">
      <alignment horizontal="center"/>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cellXfs>
  <cellStyles count="3">
    <cellStyle name="Comma [0]" xfId="1" builtinId="6"/>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3"/>
  <sheetViews>
    <sheetView tabSelected="1" view="pageBreakPreview" zoomScaleNormal="100" zoomScaleSheetLayoutView="100" workbookViewId="0">
      <selection activeCell="D8" sqref="D8"/>
    </sheetView>
  </sheetViews>
  <sheetFormatPr defaultRowHeight="15" x14ac:dyDescent="0.25"/>
  <cols>
    <col min="1" max="1" width="4.85546875" bestFit="1" customWidth="1"/>
    <col min="2" max="2" width="35.7109375" bestFit="1" customWidth="1"/>
    <col min="3" max="3" width="11" bestFit="1" customWidth="1"/>
    <col min="4" max="4" width="21.7109375" customWidth="1"/>
    <col min="5" max="5" width="16" bestFit="1" customWidth="1"/>
    <col min="6" max="6" width="6" bestFit="1" customWidth="1"/>
    <col min="7" max="7" width="28.42578125" customWidth="1"/>
    <col min="8" max="8" width="20.5703125" style="11" customWidth="1"/>
    <col min="9" max="9" width="26.5703125" style="11" bestFit="1" customWidth="1"/>
  </cols>
  <sheetData>
    <row r="1" spans="1:10" ht="23.25" customHeight="1" x14ac:dyDescent="0.25">
      <c r="A1" s="41" t="s">
        <v>256</v>
      </c>
      <c r="B1" s="41"/>
      <c r="C1" s="41"/>
      <c r="D1" s="41"/>
      <c r="E1" s="41"/>
      <c r="F1" s="41"/>
      <c r="G1" s="41"/>
      <c r="H1" s="41"/>
      <c r="I1" s="41"/>
    </row>
    <row r="2" spans="1:10" ht="23.25" customHeight="1" x14ac:dyDescent="0.25">
      <c r="A2" s="44" t="s">
        <v>257</v>
      </c>
      <c r="B2" s="45"/>
      <c r="C2" s="45"/>
      <c r="D2" s="45"/>
      <c r="E2" s="45"/>
      <c r="F2" s="45"/>
      <c r="G2" s="45"/>
      <c r="H2" s="45"/>
      <c r="I2" s="45"/>
    </row>
    <row r="3" spans="1:10" ht="15.75" x14ac:dyDescent="0.25">
      <c r="A3" s="8"/>
      <c r="B3" s="8"/>
      <c r="C3" s="9"/>
      <c r="D3" s="9"/>
      <c r="E3" s="9"/>
      <c r="F3" s="8"/>
      <c r="G3" s="9"/>
      <c r="H3" s="16"/>
      <c r="I3" s="35" t="s">
        <v>252</v>
      </c>
    </row>
    <row r="4" spans="1:10" ht="60" customHeight="1" x14ac:dyDescent="0.25">
      <c r="A4" s="46" t="s">
        <v>0</v>
      </c>
      <c r="B4" s="48" t="s">
        <v>1</v>
      </c>
      <c r="C4" s="42" t="s">
        <v>2</v>
      </c>
      <c r="D4" s="42" t="s">
        <v>3</v>
      </c>
      <c r="E4" s="42" t="s">
        <v>4</v>
      </c>
      <c r="F4" s="42" t="s">
        <v>5</v>
      </c>
      <c r="G4" s="42" t="s">
        <v>121</v>
      </c>
      <c r="H4" s="39" t="s">
        <v>237</v>
      </c>
      <c r="I4" s="39"/>
    </row>
    <row r="5" spans="1:10" ht="31.5" x14ac:dyDescent="0.25">
      <c r="A5" s="47"/>
      <c r="B5" s="49"/>
      <c r="C5" s="43"/>
      <c r="D5" s="43"/>
      <c r="E5" s="43"/>
      <c r="F5" s="43"/>
      <c r="G5" s="43"/>
      <c r="H5" s="23" t="s">
        <v>239</v>
      </c>
      <c r="I5" s="23" t="s">
        <v>240</v>
      </c>
    </row>
    <row r="6" spans="1:10" ht="15" customHeight="1" x14ac:dyDescent="0.25">
      <c r="A6" s="38" t="s">
        <v>241</v>
      </c>
      <c r="B6" s="38"/>
      <c r="C6" s="15"/>
      <c r="D6" s="15"/>
      <c r="E6" s="15"/>
      <c r="F6" s="15"/>
      <c r="G6" s="15"/>
      <c r="H6" s="23">
        <f>H7+H48+H51+H67+H69+H72</f>
        <v>258060000000</v>
      </c>
      <c r="I6" s="23">
        <f>H6</f>
        <v>258060000000</v>
      </c>
    </row>
    <row r="7" spans="1:10" ht="15.75" x14ac:dyDescent="0.25">
      <c r="A7" s="38" t="s">
        <v>246</v>
      </c>
      <c r="B7" s="40"/>
      <c r="C7" s="6"/>
      <c r="D7" s="6"/>
      <c r="E7" s="5"/>
      <c r="F7" s="5"/>
      <c r="G7" s="6"/>
      <c r="H7" s="19">
        <f>SUM(H8:H47)</f>
        <v>208020000000</v>
      </c>
      <c r="I7" s="23">
        <f t="shared" ref="I7:I66" si="0">H7</f>
        <v>208020000000</v>
      </c>
    </row>
    <row r="8" spans="1:10" ht="47.25" x14ac:dyDescent="0.25">
      <c r="A8" s="36">
        <v>1</v>
      </c>
      <c r="B8" s="12" t="s">
        <v>122</v>
      </c>
      <c r="C8" s="2" t="s">
        <v>123</v>
      </c>
      <c r="D8" s="2" t="s">
        <v>124</v>
      </c>
      <c r="E8" s="7" t="s">
        <v>176</v>
      </c>
      <c r="F8" s="1" t="s">
        <v>238</v>
      </c>
      <c r="G8" s="2" t="s">
        <v>125</v>
      </c>
      <c r="H8" s="10">
        <v>40000000000</v>
      </c>
      <c r="I8" s="37">
        <f t="shared" si="0"/>
        <v>40000000000</v>
      </c>
      <c r="J8" s="18"/>
    </row>
    <row r="9" spans="1:10" ht="47.25" x14ac:dyDescent="0.25">
      <c r="A9" s="36">
        <v>2</v>
      </c>
      <c r="B9" s="6" t="s">
        <v>15</v>
      </c>
      <c r="C9" s="2" t="s">
        <v>123</v>
      </c>
      <c r="D9" s="3" t="s">
        <v>8</v>
      </c>
      <c r="E9" s="1" t="s">
        <v>178</v>
      </c>
      <c r="F9" s="1" t="s">
        <v>238</v>
      </c>
      <c r="G9" s="4" t="s">
        <v>17</v>
      </c>
      <c r="H9" s="13">
        <v>20000000000</v>
      </c>
      <c r="I9" s="37">
        <f t="shared" si="0"/>
        <v>20000000000</v>
      </c>
      <c r="J9" s="17"/>
    </row>
    <row r="10" spans="1:10" ht="31.5" x14ac:dyDescent="0.25">
      <c r="A10" s="36">
        <v>3</v>
      </c>
      <c r="B10" s="6" t="s">
        <v>177</v>
      </c>
      <c r="C10" s="2" t="s">
        <v>123</v>
      </c>
      <c r="D10" s="3" t="s">
        <v>8</v>
      </c>
      <c r="E10" s="1"/>
      <c r="F10" s="1" t="s">
        <v>238</v>
      </c>
      <c r="G10" s="4"/>
      <c r="H10" s="13">
        <v>10000000000</v>
      </c>
      <c r="I10" s="37">
        <f t="shared" si="0"/>
        <v>10000000000</v>
      </c>
      <c r="J10" s="17"/>
    </row>
    <row r="11" spans="1:10" ht="63" x14ac:dyDescent="0.25">
      <c r="A11" s="36">
        <v>4</v>
      </c>
      <c r="B11" s="6" t="s">
        <v>126</v>
      </c>
      <c r="C11" s="6" t="s">
        <v>127</v>
      </c>
      <c r="D11" s="6" t="s">
        <v>128</v>
      </c>
      <c r="E11" s="5" t="s">
        <v>130</v>
      </c>
      <c r="F11" s="5" t="s">
        <v>238</v>
      </c>
      <c r="G11" s="6" t="s">
        <v>129</v>
      </c>
      <c r="H11" s="20">
        <v>6000000000</v>
      </c>
      <c r="I11" s="14">
        <f t="shared" si="0"/>
        <v>6000000000</v>
      </c>
    </row>
    <row r="12" spans="1:10" ht="47.25" x14ac:dyDescent="0.25">
      <c r="A12" s="36">
        <v>5</v>
      </c>
      <c r="B12" s="6" t="s">
        <v>253</v>
      </c>
      <c r="C12" s="6" t="s">
        <v>123</v>
      </c>
      <c r="D12" s="6" t="s">
        <v>132</v>
      </c>
      <c r="E12" s="5" t="s">
        <v>181</v>
      </c>
      <c r="F12" s="5" t="s">
        <v>238</v>
      </c>
      <c r="G12" s="6" t="s">
        <v>133</v>
      </c>
      <c r="H12" s="20">
        <v>3500000000</v>
      </c>
      <c r="I12" s="14">
        <f t="shared" si="0"/>
        <v>3500000000</v>
      </c>
    </row>
    <row r="13" spans="1:10" ht="47.25" x14ac:dyDescent="0.25">
      <c r="A13" s="36">
        <v>6</v>
      </c>
      <c r="B13" s="6" t="s">
        <v>180</v>
      </c>
      <c r="C13" s="6" t="s">
        <v>123</v>
      </c>
      <c r="D13" s="6" t="s">
        <v>132</v>
      </c>
      <c r="E13" s="5" t="s">
        <v>182</v>
      </c>
      <c r="F13" s="5" t="s">
        <v>238</v>
      </c>
      <c r="G13" s="6" t="s">
        <v>133</v>
      </c>
      <c r="H13" s="20">
        <v>3500000000</v>
      </c>
      <c r="I13" s="14">
        <f t="shared" si="0"/>
        <v>3500000000</v>
      </c>
    </row>
    <row r="14" spans="1:10" ht="47.25" x14ac:dyDescent="0.25">
      <c r="A14" s="36">
        <v>7</v>
      </c>
      <c r="B14" s="6" t="s">
        <v>254</v>
      </c>
      <c r="C14" s="6" t="s">
        <v>142</v>
      </c>
      <c r="D14" s="6" t="s">
        <v>132</v>
      </c>
      <c r="E14" s="5" t="s">
        <v>143</v>
      </c>
      <c r="F14" s="5" t="s">
        <v>238</v>
      </c>
      <c r="G14" s="6" t="s">
        <v>189</v>
      </c>
      <c r="H14" s="20">
        <v>7000000000</v>
      </c>
      <c r="I14" s="14">
        <f t="shared" si="0"/>
        <v>7000000000</v>
      </c>
    </row>
    <row r="15" spans="1:10" ht="31.5" x14ac:dyDescent="0.25">
      <c r="A15" s="36">
        <v>8</v>
      </c>
      <c r="B15" s="6" t="s">
        <v>255</v>
      </c>
      <c r="C15" s="6" t="s">
        <v>187</v>
      </c>
      <c r="D15" s="6" t="s">
        <v>132</v>
      </c>
      <c r="E15" s="5" t="s">
        <v>183</v>
      </c>
      <c r="F15" s="5" t="s">
        <v>238</v>
      </c>
      <c r="G15" s="6" t="s">
        <v>188</v>
      </c>
      <c r="H15" s="20">
        <v>1800000000</v>
      </c>
      <c r="I15" s="14">
        <f t="shared" si="0"/>
        <v>1800000000</v>
      </c>
    </row>
    <row r="16" spans="1:10" ht="47.25" x14ac:dyDescent="0.25">
      <c r="A16" s="36">
        <v>9</v>
      </c>
      <c r="B16" s="6" t="s">
        <v>184</v>
      </c>
      <c r="C16" s="6" t="s">
        <v>131</v>
      </c>
      <c r="D16" s="6" t="s">
        <v>132</v>
      </c>
      <c r="E16" s="5" t="s">
        <v>134</v>
      </c>
      <c r="F16" s="5" t="s">
        <v>238</v>
      </c>
      <c r="G16" s="6" t="s">
        <v>133</v>
      </c>
      <c r="H16" s="20">
        <v>4000000000</v>
      </c>
      <c r="I16" s="14">
        <f t="shared" si="0"/>
        <v>4000000000</v>
      </c>
    </row>
    <row r="17" spans="1:9" ht="47.25" x14ac:dyDescent="0.25">
      <c r="A17" s="36">
        <v>10</v>
      </c>
      <c r="B17" s="6" t="s">
        <v>179</v>
      </c>
      <c r="C17" s="6" t="s">
        <v>135</v>
      </c>
      <c r="D17" s="6" t="s">
        <v>132</v>
      </c>
      <c r="E17" s="5" t="s">
        <v>137</v>
      </c>
      <c r="F17" s="5" t="s">
        <v>238</v>
      </c>
      <c r="G17" s="6" t="s">
        <v>136</v>
      </c>
      <c r="H17" s="20">
        <v>2000000000</v>
      </c>
      <c r="I17" s="14">
        <f t="shared" si="0"/>
        <v>2000000000</v>
      </c>
    </row>
    <row r="18" spans="1:9" ht="31.5" x14ac:dyDescent="0.25">
      <c r="A18" s="36">
        <v>11</v>
      </c>
      <c r="B18" s="6" t="s">
        <v>185</v>
      </c>
      <c r="C18" s="6" t="s">
        <v>26</v>
      </c>
      <c r="D18" s="6" t="s">
        <v>27</v>
      </c>
      <c r="E18" s="5" t="s">
        <v>190</v>
      </c>
      <c r="F18" s="5" t="s">
        <v>238</v>
      </c>
      <c r="G18" s="6" t="s">
        <v>28</v>
      </c>
      <c r="H18" s="14">
        <v>3500000000</v>
      </c>
      <c r="I18" s="14">
        <f t="shared" si="0"/>
        <v>3500000000</v>
      </c>
    </row>
    <row r="19" spans="1:9" ht="31.5" x14ac:dyDescent="0.25">
      <c r="A19" s="36">
        <v>12</v>
      </c>
      <c r="B19" s="6" t="s">
        <v>57</v>
      </c>
      <c r="C19" s="6" t="s">
        <v>47</v>
      </c>
      <c r="D19" s="6" t="s">
        <v>54</v>
      </c>
      <c r="E19" s="5"/>
      <c r="F19" s="5" t="s">
        <v>238</v>
      </c>
      <c r="G19" s="6" t="s">
        <v>58</v>
      </c>
      <c r="H19" s="14">
        <v>500000000</v>
      </c>
      <c r="I19" s="14">
        <f t="shared" si="0"/>
        <v>500000000</v>
      </c>
    </row>
    <row r="20" spans="1:9" ht="31.5" x14ac:dyDescent="0.25">
      <c r="A20" s="36">
        <v>13</v>
      </c>
      <c r="B20" s="6" t="s">
        <v>59</v>
      </c>
      <c r="C20" s="6" t="s">
        <v>60</v>
      </c>
      <c r="D20" s="6" t="s">
        <v>27</v>
      </c>
      <c r="E20" s="5" t="s">
        <v>61</v>
      </c>
      <c r="F20" s="5" t="s">
        <v>238</v>
      </c>
      <c r="G20" s="6" t="s">
        <v>58</v>
      </c>
      <c r="H20" s="14">
        <v>4500000000</v>
      </c>
      <c r="I20" s="14">
        <f t="shared" si="0"/>
        <v>4500000000</v>
      </c>
    </row>
    <row r="21" spans="1:9" ht="31.5" x14ac:dyDescent="0.25">
      <c r="A21" s="36">
        <v>14</v>
      </c>
      <c r="B21" s="6" t="s">
        <v>138</v>
      </c>
      <c r="C21" s="6" t="s">
        <v>139</v>
      </c>
      <c r="D21" s="6" t="s">
        <v>128</v>
      </c>
      <c r="E21" s="5" t="s">
        <v>141</v>
      </c>
      <c r="F21" s="5" t="s">
        <v>238</v>
      </c>
      <c r="G21" s="6" t="s">
        <v>140</v>
      </c>
      <c r="H21" s="20">
        <v>5100000000</v>
      </c>
      <c r="I21" s="14">
        <f>H21</f>
        <v>5100000000</v>
      </c>
    </row>
    <row r="22" spans="1:9" ht="47.25" x14ac:dyDescent="0.25">
      <c r="A22" s="36">
        <v>15</v>
      </c>
      <c r="B22" s="6" t="s">
        <v>144</v>
      </c>
      <c r="C22" s="6" t="s">
        <v>145</v>
      </c>
      <c r="D22" s="6" t="s">
        <v>146</v>
      </c>
      <c r="E22" s="5" t="s">
        <v>148</v>
      </c>
      <c r="F22" s="5" t="s">
        <v>238</v>
      </c>
      <c r="G22" s="6" t="s">
        <v>147</v>
      </c>
      <c r="H22" s="20">
        <v>8100000000</v>
      </c>
      <c r="I22" s="14">
        <f t="shared" si="0"/>
        <v>8100000000</v>
      </c>
    </row>
    <row r="23" spans="1:9" ht="31.5" x14ac:dyDescent="0.25">
      <c r="A23" s="36">
        <v>16</v>
      </c>
      <c r="B23" s="6" t="s">
        <v>149</v>
      </c>
      <c r="C23" s="6" t="s">
        <v>135</v>
      </c>
      <c r="D23" s="6" t="s">
        <v>128</v>
      </c>
      <c r="E23" s="5" t="s">
        <v>130</v>
      </c>
      <c r="F23" s="5" t="s">
        <v>238</v>
      </c>
      <c r="G23" s="6" t="s">
        <v>140</v>
      </c>
      <c r="H23" s="20">
        <v>5120000000</v>
      </c>
      <c r="I23" s="14">
        <f t="shared" si="0"/>
        <v>5120000000</v>
      </c>
    </row>
    <row r="24" spans="1:9" ht="31.5" x14ac:dyDescent="0.25">
      <c r="A24" s="36">
        <v>17</v>
      </c>
      <c r="B24" s="6" t="s">
        <v>66</v>
      </c>
      <c r="C24" s="6" t="s">
        <v>35</v>
      </c>
      <c r="D24" s="6" t="s">
        <v>67</v>
      </c>
      <c r="E24" s="5" t="s">
        <v>68</v>
      </c>
      <c r="F24" s="5" t="s">
        <v>238</v>
      </c>
      <c r="G24" s="6" t="s">
        <v>69</v>
      </c>
      <c r="H24" s="14">
        <v>1000000000</v>
      </c>
      <c r="I24" s="14">
        <f t="shared" si="0"/>
        <v>1000000000</v>
      </c>
    </row>
    <row r="25" spans="1:9" ht="47.25" x14ac:dyDescent="0.25">
      <c r="A25" s="36">
        <v>18</v>
      </c>
      <c r="B25" s="21" t="s">
        <v>195</v>
      </c>
      <c r="C25" s="6" t="s">
        <v>191</v>
      </c>
      <c r="D25" s="6" t="s">
        <v>42</v>
      </c>
      <c r="E25" s="5">
        <v>4.8</v>
      </c>
      <c r="F25" s="5" t="s">
        <v>238</v>
      </c>
      <c r="G25" s="6" t="s">
        <v>147</v>
      </c>
      <c r="H25" s="20">
        <v>7500000000</v>
      </c>
      <c r="I25" s="14">
        <f t="shared" si="0"/>
        <v>7500000000</v>
      </c>
    </row>
    <row r="26" spans="1:9" ht="31.5" x14ac:dyDescent="0.25">
      <c r="A26" s="36">
        <v>19</v>
      </c>
      <c r="B26" s="6" t="s">
        <v>74</v>
      </c>
      <c r="C26" s="6" t="s">
        <v>16</v>
      </c>
      <c r="D26" s="6" t="s">
        <v>42</v>
      </c>
      <c r="E26" s="5" t="s">
        <v>75</v>
      </c>
      <c r="F26" s="5" t="s">
        <v>238</v>
      </c>
      <c r="G26" s="6" t="s">
        <v>76</v>
      </c>
      <c r="H26" s="14">
        <v>3000000000</v>
      </c>
      <c r="I26" s="14">
        <f t="shared" si="0"/>
        <v>3000000000</v>
      </c>
    </row>
    <row r="27" spans="1:9" ht="47.25" x14ac:dyDescent="0.25">
      <c r="A27" s="36">
        <v>20</v>
      </c>
      <c r="B27" s="6" t="s">
        <v>192</v>
      </c>
      <c r="C27" s="6" t="s">
        <v>199</v>
      </c>
      <c r="D27" s="6" t="s">
        <v>42</v>
      </c>
      <c r="E27" s="22" t="s">
        <v>197</v>
      </c>
      <c r="F27" s="5" t="s">
        <v>238</v>
      </c>
      <c r="G27" s="6" t="s">
        <v>147</v>
      </c>
      <c r="H27" s="20">
        <v>1000000000</v>
      </c>
      <c r="I27" s="14">
        <f t="shared" si="0"/>
        <v>1000000000</v>
      </c>
    </row>
    <row r="28" spans="1:9" ht="47.25" x14ac:dyDescent="0.25">
      <c r="A28" s="36">
        <v>21</v>
      </c>
      <c r="B28" s="6" t="s">
        <v>193</v>
      </c>
      <c r="C28" s="6" t="s">
        <v>219</v>
      </c>
      <c r="D28" s="6" t="s">
        <v>42</v>
      </c>
      <c r="E28" s="24" t="s">
        <v>196</v>
      </c>
      <c r="F28" s="5" t="s">
        <v>238</v>
      </c>
      <c r="G28" s="6" t="s">
        <v>147</v>
      </c>
      <c r="H28" s="20">
        <v>2700000000</v>
      </c>
      <c r="I28" s="14">
        <f t="shared" si="0"/>
        <v>2700000000</v>
      </c>
    </row>
    <row r="29" spans="1:9" ht="47.25" x14ac:dyDescent="0.25">
      <c r="A29" s="36">
        <v>22</v>
      </c>
      <c r="B29" s="6" t="s">
        <v>194</v>
      </c>
      <c r="C29" s="6" t="s">
        <v>205</v>
      </c>
      <c r="D29" s="6" t="s">
        <v>42</v>
      </c>
      <c r="E29" s="22" t="s">
        <v>181</v>
      </c>
      <c r="F29" s="5" t="s">
        <v>238</v>
      </c>
      <c r="G29" s="6" t="s">
        <v>147</v>
      </c>
      <c r="H29" s="20">
        <v>2200000000</v>
      </c>
      <c r="I29" s="14">
        <f t="shared" si="0"/>
        <v>2200000000</v>
      </c>
    </row>
    <row r="30" spans="1:9" ht="31.5" x14ac:dyDescent="0.25">
      <c r="A30" s="36">
        <v>23</v>
      </c>
      <c r="B30" s="6" t="s">
        <v>83</v>
      </c>
      <c r="C30" s="6" t="s">
        <v>84</v>
      </c>
      <c r="D30" s="6" t="s">
        <v>42</v>
      </c>
      <c r="E30" s="5" t="s">
        <v>85</v>
      </c>
      <c r="F30" s="5" t="s">
        <v>238</v>
      </c>
      <c r="G30" s="6" t="s">
        <v>86</v>
      </c>
      <c r="H30" s="14">
        <v>2000000000</v>
      </c>
      <c r="I30" s="14">
        <f t="shared" si="0"/>
        <v>2000000000</v>
      </c>
    </row>
    <row r="31" spans="1:9" ht="31.5" x14ac:dyDescent="0.25">
      <c r="A31" s="36">
        <v>24</v>
      </c>
      <c r="B31" s="6" t="s">
        <v>87</v>
      </c>
      <c r="C31" s="6" t="s">
        <v>29</v>
      </c>
      <c r="D31" s="6" t="s">
        <v>88</v>
      </c>
      <c r="E31" s="5" t="s">
        <v>89</v>
      </c>
      <c r="F31" s="5" t="s">
        <v>238</v>
      </c>
      <c r="G31" s="6" t="s">
        <v>90</v>
      </c>
      <c r="H31" s="14">
        <v>2000000000</v>
      </c>
      <c r="I31" s="14">
        <f t="shared" si="0"/>
        <v>2000000000</v>
      </c>
    </row>
    <row r="32" spans="1:9" ht="31.5" x14ac:dyDescent="0.25">
      <c r="A32" s="36">
        <v>25</v>
      </c>
      <c r="B32" s="6" t="s">
        <v>198</v>
      </c>
      <c r="C32" s="6" t="s">
        <v>199</v>
      </c>
      <c r="D32" s="6" t="s">
        <v>200</v>
      </c>
      <c r="E32" s="5" t="s">
        <v>201</v>
      </c>
      <c r="F32" s="5" t="s">
        <v>238</v>
      </c>
      <c r="G32" s="6" t="s">
        <v>86</v>
      </c>
      <c r="H32" s="14">
        <v>6000000000</v>
      </c>
      <c r="I32" s="14">
        <f t="shared" si="0"/>
        <v>6000000000</v>
      </c>
    </row>
    <row r="33" spans="1:9" ht="31.5" x14ac:dyDescent="0.25">
      <c r="A33" s="36">
        <v>26</v>
      </c>
      <c r="B33" s="6" t="s">
        <v>242</v>
      </c>
      <c r="C33" s="6" t="s">
        <v>202</v>
      </c>
      <c r="D33" s="6" t="s">
        <v>200</v>
      </c>
      <c r="E33" s="5" t="s">
        <v>206</v>
      </c>
      <c r="F33" s="5" t="s">
        <v>238</v>
      </c>
      <c r="G33" s="6" t="s">
        <v>86</v>
      </c>
      <c r="H33" s="14">
        <v>4500000000</v>
      </c>
      <c r="I33" s="14">
        <f t="shared" si="0"/>
        <v>4500000000</v>
      </c>
    </row>
    <row r="34" spans="1:9" ht="31.5" x14ac:dyDescent="0.25">
      <c r="A34" s="36">
        <v>27</v>
      </c>
      <c r="B34" s="6" t="s">
        <v>242</v>
      </c>
      <c r="C34" s="6" t="s">
        <v>203</v>
      </c>
      <c r="D34" s="6" t="s">
        <v>200</v>
      </c>
      <c r="E34" s="5" t="s">
        <v>206</v>
      </c>
      <c r="F34" s="5" t="s">
        <v>238</v>
      </c>
      <c r="G34" s="6" t="s">
        <v>86</v>
      </c>
      <c r="H34" s="14">
        <v>4500000000</v>
      </c>
      <c r="I34" s="14">
        <f t="shared" si="0"/>
        <v>4500000000</v>
      </c>
    </row>
    <row r="35" spans="1:9" ht="47.25" x14ac:dyDescent="0.25">
      <c r="A35" s="36">
        <v>28</v>
      </c>
      <c r="B35" s="6" t="s">
        <v>204</v>
      </c>
      <c r="C35" s="6" t="s">
        <v>205</v>
      </c>
      <c r="D35" s="6" t="s">
        <v>200</v>
      </c>
      <c r="E35" s="5" t="s">
        <v>207</v>
      </c>
      <c r="F35" s="5" t="s">
        <v>238</v>
      </c>
      <c r="G35" s="6" t="s">
        <v>86</v>
      </c>
      <c r="H35" s="14">
        <v>4000000000</v>
      </c>
      <c r="I35" s="14">
        <f t="shared" si="0"/>
        <v>4000000000</v>
      </c>
    </row>
    <row r="36" spans="1:9" ht="63" x14ac:dyDescent="0.25">
      <c r="A36" s="36">
        <v>29</v>
      </c>
      <c r="B36" s="6" t="s">
        <v>208</v>
      </c>
      <c r="C36" s="6" t="s">
        <v>231</v>
      </c>
      <c r="D36" s="6" t="s">
        <v>200</v>
      </c>
      <c r="E36" s="5" t="s">
        <v>209</v>
      </c>
      <c r="F36" s="5" t="s">
        <v>238</v>
      </c>
      <c r="G36" s="6" t="s">
        <v>210</v>
      </c>
      <c r="H36" s="14">
        <v>18200000000</v>
      </c>
      <c r="I36" s="14">
        <f t="shared" si="0"/>
        <v>18200000000</v>
      </c>
    </row>
    <row r="37" spans="1:9" ht="94.5" x14ac:dyDescent="0.25">
      <c r="A37" s="36">
        <v>30</v>
      </c>
      <c r="B37" s="6" t="s">
        <v>103</v>
      </c>
      <c r="C37" s="6" t="s">
        <v>23</v>
      </c>
      <c r="D37" s="6" t="s">
        <v>42</v>
      </c>
      <c r="E37" s="25" t="s">
        <v>37</v>
      </c>
      <c r="F37" s="5" t="s">
        <v>238</v>
      </c>
      <c r="G37" s="6" t="s">
        <v>104</v>
      </c>
      <c r="H37" s="26">
        <v>8000000000</v>
      </c>
      <c r="I37" s="14">
        <f t="shared" si="0"/>
        <v>8000000000</v>
      </c>
    </row>
    <row r="38" spans="1:9" ht="47.25" x14ac:dyDescent="0.25">
      <c r="A38" s="36">
        <v>31</v>
      </c>
      <c r="B38" s="6" t="s">
        <v>186</v>
      </c>
      <c r="C38" s="6" t="s">
        <v>23</v>
      </c>
      <c r="D38" s="6" t="s">
        <v>42</v>
      </c>
      <c r="E38" s="25" t="s">
        <v>182</v>
      </c>
      <c r="F38" s="5" t="s">
        <v>238</v>
      </c>
      <c r="G38" s="6" t="s">
        <v>105</v>
      </c>
      <c r="H38" s="26">
        <v>1000000000</v>
      </c>
      <c r="I38" s="14">
        <f t="shared" si="0"/>
        <v>1000000000</v>
      </c>
    </row>
    <row r="39" spans="1:9" ht="31.5" x14ac:dyDescent="0.25">
      <c r="A39" s="36">
        <v>32</v>
      </c>
      <c r="B39" s="6" t="s">
        <v>111</v>
      </c>
      <c r="C39" s="27" t="s">
        <v>26</v>
      </c>
      <c r="D39" s="6" t="s">
        <v>42</v>
      </c>
      <c r="E39" s="25" t="s">
        <v>112</v>
      </c>
      <c r="F39" s="5" t="s">
        <v>238</v>
      </c>
      <c r="G39" s="6" t="s">
        <v>113</v>
      </c>
      <c r="H39" s="26">
        <v>2000000000</v>
      </c>
      <c r="I39" s="14">
        <f t="shared" si="0"/>
        <v>2000000000</v>
      </c>
    </row>
    <row r="40" spans="1:9" ht="31.5" x14ac:dyDescent="0.25">
      <c r="A40" s="36">
        <v>33</v>
      </c>
      <c r="B40" s="6" t="s">
        <v>114</v>
      </c>
      <c r="C40" s="27" t="s">
        <v>47</v>
      </c>
      <c r="D40" s="27" t="s">
        <v>88</v>
      </c>
      <c r="E40" s="25" t="s">
        <v>115</v>
      </c>
      <c r="F40" s="5" t="s">
        <v>238</v>
      </c>
      <c r="G40" s="6" t="s">
        <v>86</v>
      </c>
      <c r="H40" s="26">
        <v>2000000000</v>
      </c>
      <c r="I40" s="14">
        <f t="shared" si="0"/>
        <v>2000000000</v>
      </c>
    </row>
    <row r="41" spans="1:9" ht="31.5" x14ac:dyDescent="0.25">
      <c r="A41" s="36">
        <v>34</v>
      </c>
      <c r="B41" s="6" t="s">
        <v>116</v>
      </c>
      <c r="C41" s="27" t="s">
        <v>29</v>
      </c>
      <c r="D41" s="27" t="s">
        <v>88</v>
      </c>
      <c r="E41" s="25" t="s">
        <v>117</v>
      </c>
      <c r="F41" s="5" t="s">
        <v>238</v>
      </c>
      <c r="G41" s="6" t="s">
        <v>118</v>
      </c>
      <c r="H41" s="26">
        <v>800000000</v>
      </c>
      <c r="I41" s="14">
        <f t="shared" si="0"/>
        <v>800000000</v>
      </c>
    </row>
    <row r="42" spans="1:9" ht="31.5" customHeight="1" x14ac:dyDescent="0.25">
      <c r="A42" s="36">
        <v>35</v>
      </c>
      <c r="B42" s="6" t="s">
        <v>119</v>
      </c>
      <c r="C42" s="27" t="s">
        <v>65</v>
      </c>
      <c r="D42" s="27" t="s">
        <v>19</v>
      </c>
      <c r="E42" s="25" t="s">
        <v>120</v>
      </c>
      <c r="F42" s="5" t="s">
        <v>238</v>
      </c>
      <c r="G42" s="6" t="s">
        <v>118</v>
      </c>
      <c r="H42" s="26">
        <v>1000000000</v>
      </c>
      <c r="I42" s="14">
        <f t="shared" si="0"/>
        <v>1000000000</v>
      </c>
    </row>
    <row r="43" spans="1:9" ht="63" x14ac:dyDescent="0.25">
      <c r="A43" s="36">
        <v>36</v>
      </c>
      <c r="B43" s="6" t="s">
        <v>233</v>
      </c>
      <c r="C43" s="6" t="s">
        <v>123</v>
      </c>
      <c r="D43" s="6" t="s">
        <v>234</v>
      </c>
      <c r="E43" s="5" t="s">
        <v>235</v>
      </c>
      <c r="F43" s="5" t="s">
        <v>238</v>
      </c>
      <c r="G43" s="6" t="s">
        <v>236</v>
      </c>
      <c r="H43" s="20">
        <v>1600000000</v>
      </c>
      <c r="I43" s="14">
        <f t="shared" si="0"/>
        <v>1600000000</v>
      </c>
    </row>
    <row r="44" spans="1:9" ht="31.5" x14ac:dyDescent="0.25">
      <c r="A44" s="36">
        <v>37</v>
      </c>
      <c r="B44" s="6" t="s">
        <v>153</v>
      </c>
      <c r="C44" s="6" t="s">
        <v>127</v>
      </c>
      <c r="D44" s="6" t="s">
        <v>150</v>
      </c>
      <c r="E44" s="5" t="s">
        <v>152</v>
      </c>
      <c r="F44" s="5" t="s">
        <v>238</v>
      </c>
      <c r="G44" s="6" t="s">
        <v>154</v>
      </c>
      <c r="H44" s="20">
        <v>2500000000</v>
      </c>
      <c r="I44" s="14">
        <f t="shared" si="0"/>
        <v>2500000000</v>
      </c>
    </row>
    <row r="45" spans="1:9" ht="47.25" x14ac:dyDescent="0.25">
      <c r="A45" s="36">
        <v>38</v>
      </c>
      <c r="B45" s="6" t="s">
        <v>155</v>
      </c>
      <c r="C45" s="28" t="s">
        <v>123</v>
      </c>
      <c r="D45" s="28" t="s">
        <v>156</v>
      </c>
      <c r="E45" s="29" t="s">
        <v>152</v>
      </c>
      <c r="F45" s="5" t="s">
        <v>238</v>
      </c>
      <c r="G45" s="6" t="s">
        <v>151</v>
      </c>
      <c r="H45" s="20">
        <v>2500000000</v>
      </c>
      <c r="I45" s="14">
        <f t="shared" si="0"/>
        <v>2500000000</v>
      </c>
    </row>
    <row r="46" spans="1:9" ht="63" x14ac:dyDescent="0.25">
      <c r="A46" s="36">
        <v>39</v>
      </c>
      <c r="B46" s="6" t="s">
        <v>229</v>
      </c>
      <c r="C46" s="28" t="s">
        <v>225</v>
      </c>
      <c r="D46" s="6" t="s">
        <v>150</v>
      </c>
      <c r="E46" s="29" t="s">
        <v>226</v>
      </c>
      <c r="F46" s="5" t="s">
        <v>238</v>
      </c>
      <c r="G46" s="6" t="s">
        <v>230</v>
      </c>
      <c r="H46" s="20">
        <v>1600000000</v>
      </c>
      <c r="I46" s="14">
        <f t="shared" si="0"/>
        <v>1600000000</v>
      </c>
    </row>
    <row r="47" spans="1:9" ht="63" x14ac:dyDescent="0.25">
      <c r="A47" s="36">
        <v>40</v>
      </c>
      <c r="B47" s="6" t="s">
        <v>229</v>
      </c>
      <c r="C47" s="28" t="s">
        <v>227</v>
      </c>
      <c r="D47" s="6" t="s">
        <v>150</v>
      </c>
      <c r="E47" s="29" t="s">
        <v>228</v>
      </c>
      <c r="F47" s="5" t="s">
        <v>238</v>
      </c>
      <c r="G47" s="6" t="s">
        <v>230</v>
      </c>
      <c r="H47" s="20">
        <v>1800000000</v>
      </c>
      <c r="I47" s="14">
        <f t="shared" si="0"/>
        <v>1800000000</v>
      </c>
    </row>
    <row r="48" spans="1:9" ht="15.75" x14ac:dyDescent="0.25">
      <c r="A48" s="38" t="s">
        <v>247</v>
      </c>
      <c r="B48" s="38"/>
      <c r="C48" s="6"/>
      <c r="D48" s="6"/>
      <c r="E48" s="5"/>
      <c r="F48" s="5"/>
      <c r="G48" s="6"/>
      <c r="H48" s="19">
        <f>SUM(H49:H50)</f>
        <v>3000000000</v>
      </c>
      <c r="I48" s="23">
        <f t="shared" si="0"/>
        <v>3000000000</v>
      </c>
    </row>
    <row r="49" spans="1:9" ht="47.25" x14ac:dyDescent="0.25">
      <c r="A49" s="15">
        <v>41</v>
      </c>
      <c r="B49" s="6" t="s">
        <v>71</v>
      </c>
      <c r="C49" s="6" t="s">
        <v>16</v>
      </c>
      <c r="D49" s="6" t="s">
        <v>42</v>
      </c>
      <c r="E49" s="5" t="s">
        <v>72</v>
      </c>
      <c r="F49" s="5" t="s">
        <v>238</v>
      </c>
      <c r="G49" s="6" t="s">
        <v>73</v>
      </c>
      <c r="H49" s="14">
        <v>1000000000</v>
      </c>
      <c r="I49" s="14">
        <f t="shared" si="0"/>
        <v>1000000000</v>
      </c>
    </row>
    <row r="50" spans="1:9" ht="204.75" x14ac:dyDescent="0.25">
      <c r="A50" s="15">
        <v>42</v>
      </c>
      <c r="B50" s="6" t="s">
        <v>232</v>
      </c>
      <c r="C50" s="6" t="s">
        <v>123</v>
      </c>
      <c r="D50" s="6" t="s">
        <v>150</v>
      </c>
      <c r="E50" s="5" t="s">
        <v>158</v>
      </c>
      <c r="F50" s="5" t="s">
        <v>238</v>
      </c>
      <c r="G50" s="6" t="s">
        <v>157</v>
      </c>
      <c r="H50" s="20">
        <v>2000000000</v>
      </c>
      <c r="I50" s="14">
        <f t="shared" si="0"/>
        <v>2000000000</v>
      </c>
    </row>
    <row r="51" spans="1:9" ht="31.5" x14ac:dyDescent="0.25">
      <c r="A51" s="38" t="s">
        <v>248</v>
      </c>
      <c r="B51" s="38"/>
      <c r="C51" s="6"/>
      <c r="D51" s="6"/>
      <c r="E51" s="5"/>
      <c r="F51" s="5" t="s">
        <v>238</v>
      </c>
      <c r="G51" s="6"/>
      <c r="H51" s="19">
        <f>SUM(H52:H66)</f>
        <v>17190000000</v>
      </c>
      <c r="I51" s="23">
        <f t="shared" si="0"/>
        <v>17190000000</v>
      </c>
    </row>
    <row r="52" spans="1:9" ht="78.75" x14ac:dyDescent="0.25">
      <c r="A52" s="15">
        <v>43</v>
      </c>
      <c r="B52" s="6" t="s">
        <v>6</v>
      </c>
      <c r="C52" s="6" t="s">
        <v>7</v>
      </c>
      <c r="D52" s="27" t="s">
        <v>8</v>
      </c>
      <c r="E52" s="25" t="s">
        <v>9</v>
      </c>
      <c r="F52" s="5" t="s">
        <v>238</v>
      </c>
      <c r="G52" s="6" t="s">
        <v>10</v>
      </c>
      <c r="H52" s="14">
        <v>1000000000</v>
      </c>
      <c r="I52" s="14">
        <f t="shared" si="0"/>
        <v>1000000000</v>
      </c>
    </row>
    <row r="53" spans="1:9" ht="31.5" x14ac:dyDescent="0.25">
      <c r="A53" s="15">
        <v>44</v>
      </c>
      <c r="B53" s="6" t="s">
        <v>11</v>
      </c>
      <c r="C53" s="6" t="s">
        <v>7</v>
      </c>
      <c r="D53" s="6" t="s">
        <v>12</v>
      </c>
      <c r="E53" s="5" t="s">
        <v>13</v>
      </c>
      <c r="F53" s="5" t="s">
        <v>238</v>
      </c>
      <c r="G53" s="6" t="s">
        <v>14</v>
      </c>
      <c r="H53" s="14">
        <v>1000000000</v>
      </c>
      <c r="I53" s="14">
        <f t="shared" si="0"/>
        <v>1000000000</v>
      </c>
    </row>
    <row r="54" spans="1:9" ht="31.5" x14ac:dyDescent="0.25">
      <c r="A54" s="15">
        <v>45</v>
      </c>
      <c r="B54" s="6" t="s">
        <v>22</v>
      </c>
      <c r="C54" s="6" t="s">
        <v>23</v>
      </c>
      <c r="D54" s="6" t="s">
        <v>8</v>
      </c>
      <c r="E54" s="5" t="s">
        <v>24</v>
      </c>
      <c r="F54" s="5" t="s">
        <v>238</v>
      </c>
      <c r="G54" s="6" t="s">
        <v>25</v>
      </c>
      <c r="H54" s="14">
        <v>550000000</v>
      </c>
      <c r="I54" s="14">
        <f t="shared" si="0"/>
        <v>550000000</v>
      </c>
    </row>
    <row r="55" spans="1:9" ht="63" x14ac:dyDescent="0.25">
      <c r="A55" s="15">
        <v>46</v>
      </c>
      <c r="B55" s="6" t="s">
        <v>30</v>
      </c>
      <c r="C55" s="6" t="s">
        <v>31</v>
      </c>
      <c r="D55" s="6" t="s">
        <v>32</v>
      </c>
      <c r="E55" s="5" t="s">
        <v>33</v>
      </c>
      <c r="F55" s="5" t="s">
        <v>238</v>
      </c>
      <c r="G55" s="5" t="s">
        <v>34</v>
      </c>
      <c r="H55" s="14">
        <v>1000000000</v>
      </c>
      <c r="I55" s="14">
        <f t="shared" si="0"/>
        <v>1000000000</v>
      </c>
    </row>
    <row r="56" spans="1:9" ht="31.5" x14ac:dyDescent="0.25">
      <c r="A56" s="15">
        <v>47</v>
      </c>
      <c r="B56" s="6" t="s">
        <v>43</v>
      </c>
      <c r="C56" s="6" t="s">
        <v>23</v>
      </c>
      <c r="D56" s="6" t="s">
        <v>42</v>
      </c>
      <c r="E56" s="5" t="s">
        <v>44</v>
      </c>
      <c r="F56" s="5" t="s">
        <v>238</v>
      </c>
      <c r="G56" s="6" t="s">
        <v>45</v>
      </c>
      <c r="H56" s="14">
        <v>300000000</v>
      </c>
      <c r="I56" s="14">
        <f t="shared" si="0"/>
        <v>300000000</v>
      </c>
    </row>
    <row r="57" spans="1:9" ht="31.5" x14ac:dyDescent="0.25">
      <c r="A57" s="15">
        <v>48</v>
      </c>
      <c r="B57" s="6" t="s">
        <v>46</v>
      </c>
      <c r="C57" s="6" t="s">
        <v>47</v>
      </c>
      <c r="D57" s="6" t="s">
        <v>8</v>
      </c>
      <c r="E57" s="5" t="s">
        <v>48</v>
      </c>
      <c r="F57" s="5" t="s">
        <v>238</v>
      </c>
      <c r="G57" s="6" t="s">
        <v>49</v>
      </c>
      <c r="H57" s="14">
        <v>1000000000</v>
      </c>
      <c r="I57" s="14">
        <f t="shared" si="0"/>
        <v>1000000000</v>
      </c>
    </row>
    <row r="58" spans="1:9" ht="31.5" x14ac:dyDescent="0.25">
      <c r="A58" s="15">
        <v>49</v>
      </c>
      <c r="B58" s="30" t="s">
        <v>46</v>
      </c>
      <c r="C58" s="31" t="s">
        <v>50</v>
      </c>
      <c r="D58" s="31" t="s">
        <v>8</v>
      </c>
      <c r="E58" s="32" t="s">
        <v>51</v>
      </c>
      <c r="F58" s="5" t="s">
        <v>238</v>
      </c>
      <c r="G58" s="6" t="s">
        <v>52</v>
      </c>
      <c r="H58" s="33">
        <v>1200000000</v>
      </c>
      <c r="I58" s="14">
        <f t="shared" si="0"/>
        <v>1200000000</v>
      </c>
    </row>
    <row r="59" spans="1:9" ht="31.5" x14ac:dyDescent="0.25">
      <c r="A59" s="15">
        <v>50</v>
      </c>
      <c r="B59" s="6" t="s">
        <v>53</v>
      </c>
      <c r="C59" s="6" t="s">
        <v>26</v>
      </c>
      <c r="D59" s="6" t="s">
        <v>54</v>
      </c>
      <c r="E59" s="5" t="s">
        <v>55</v>
      </c>
      <c r="F59" s="5" t="s">
        <v>238</v>
      </c>
      <c r="G59" s="6" t="s">
        <v>56</v>
      </c>
      <c r="H59" s="14">
        <v>1000000000</v>
      </c>
      <c r="I59" s="14">
        <f t="shared" si="0"/>
        <v>1000000000</v>
      </c>
    </row>
    <row r="60" spans="1:9" ht="31.5" x14ac:dyDescent="0.25">
      <c r="A60" s="15">
        <v>51</v>
      </c>
      <c r="B60" s="6" t="s">
        <v>215</v>
      </c>
      <c r="C60" s="6" t="s">
        <v>199</v>
      </c>
      <c r="D60" s="6" t="s">
        <v>216</v>
      </c>
      <c r="E60" s="5" t="s">
        <v>217</v>
      </c>
      <c r="F60" s="5" t="s">
        <v>238</v>
      </c>
      <c r="G60" s="6" t="s">
        <v>27</v>
      </c>
      <c r="H60" s="14">
        <f>30000000*128</f>
        <v>3840000000</v>
      </c>
      <c r="I60" s="14">
        <f t="shared" si="0"/>
        <v>3840000000</v>
      </c>
    </row>
    <row r="61" spans="1:9" ht="31.5" x14ac:dyDescent="0.25">
      <c r="A61" s="15">
        <v>52</v>
      </c>
      <c r="B61" s="6" t="s">
        <v>218</v>
      </c>
      <c r="C61" s="6" t="s">
        <v>219</v>
      </c>
      <c r="D61" s="6" t="s">
        <v>216</v>
      </c>
      <c r="E61" s="5" t="s">
        <v>220</v>
      </c>
      <c r="F61" s="5" t="s">
        <v>238</v>
      </c>
      <c r="G61" s="6" t="s">
        <v>27</v>
      </c>
      <c r="H61" s="14">
        <f>30000000*110</f>
        <v>3300000000</v>
      </c>
      <c r="I61" s="14">
        <f t="shared" si="0"/>
        <v>3300000000</v>
      </c>
    </row>
    <row r="62" spans="1:9" ht="31.5" x14ac:dyDescent="0.25">
      <c r="A62" s="15">
        <v>53</v>
      </c>
      <c r="B62" s="6" t="s">
        <v>101</v>
      </c>
      <c r="C62" s="6" t="s">
        <v>35</v>
      </c>
      <c r="D62" s="6"/>
      <c r="E62" s="5" t="s">
        <v>68</v>
      </c>
      <c r="F62" s="5" t="s">
        <v>238</v>
      </c>
      <c r="G62" s="6" t="s">
        <v>102</v>
      </c>
      <c r="H62" s="14">
        <v>1000000000</v>
      </c>
      <c r="I62" s="14">
        <f t="shared" si="0"/>
        <v>1000000000</v>
      </c>
    </row>
    <row r="63" spans="1:9" ht="31.5" x14ac:dyDescent="0.25">
      <c r="A63" s="15">
        <v>54</v>
      </c>
      <c r="B63" s="6" t="s">
        <v>91</v>
      </c>
      <c r="C63" s="6" t="s">
        <v>16</v>
      </c>
      <c r="D63" s="6" t="s">
        <v>92</v>
      </c>
      <c r="E63" s="5" t="s">
        <v>93</v>
      </c>
      <c r="F63" s="5" t="s">
        <v>238</v>
      </c>
      <c r="G63" s="6" t="s">
        <v>94</v>
      </c>
      <c r="H63" s="14">
        <v>400000000</v>
      </c>
      <c r="I63" s="14">
        <f t="shared" si="0"/>
        <v>400000000</v>
      </c>
    </row>
    <row r="64" spans="1:9" ht="31.5" x14ac:dyDescent="0.25">
      <c r="A64" s="15">
        <v>55</v>
      </c>
      <c r="B64" s="6" t="s">
        <v>95</v>
      </c>
      <c r="C64" s="6" t="s">
        <v>47</v>
      </c>
      <c r="D64" s="6" t="s">
        <v>42</v>
      </c>
      <c r="E64" s="5" t="s">
        <v>96</v>
      </c>
      <c r="F64" s="5" t="s">
        <v>238</v>
      </c>
      <c r="G64" s="6" t="s">
        <v>97</v>
      </c>
      <c r="H64" s="14">
        <v>700000000</v>
      </c>
      <c r="I64" s="14">
        <f t="shared" si="0"/>
        <v>700000000</v>
      </c>
    </row>
    <row r="65" spans="1:9" ht="31.5" x14ac:dyDescent="0.25">
      <c r="A65" s="15">
        <v>56</v>
      </c>
      <c r="B65" s="6" t="s">
        <v>106</v>
      </c>
      <c r="C65" s="6" t="s">
        <v>16</v>
      </c>
      <c r="D65" s="6" t="s">
        <v>107</v>
      </c>
      <c r="E65" s="25" t="s">
        <v>38</v>
      </c>
      <c r="F65" s="5" t="s">
        <v>238</v>
      </c>
      <c r="G65" s="6" t="s">
        <v>108</v>
      </c>
      <c r="H65" s="26">
        <v>400000000</v>
      </c>
      <c r="I65" s="14">
        <f t="shared" si="0"/>
        <v>400000000</v>
      </c>
    </row>
    <row r="66" spans="1:9" ht="31.5" x14ac:dyDescent="0.25">
      <c r="A66" s="15">
        <v>57</v>
      </c>
      <c r="B66" s="6" t="s">
        <v>109</v>
      </c>
      <c r="C66" s="6" t="s">
        <v>16</v>
      </c>
      <c r="D66" s="6" t="s">
        <v>107</v>
      </c>
      <c r="E66" s="25" t="s">
        <v>110</v>
      </c>
      <c r="F66" s="5" t="s">
        <v>238</v>
      </c>
      <c r="G66" s="6" t="s">
        <v>70</v>
      </c>
      <c r="H66" s="26">
        <v>500000000</v>
      </c>
      <c r="I66" s="14">
        <f t="shared" si="0"/>
        <v>500000000</v>
      </c>
    </row>
    <row r="67" spans="1:9" ht="15.75" x14ac:dyDescent="0.25">
      <c r="A67" s="38" t="s">
        <v>249</v>
      </c>
      <c r="B67" s="38"/>
      <c r="C67" s="6"/>
      <c r="D67" s="6"/>
      <c r="E67" s="5"/>
      <c r="F67" s="5"/>
      <c r="G67" s="6"/>
      <c r="H67" s="23">
        <f>H68</f>
        <v>6000000000</v>
      </c>
      <c r="I67" s="23">
        <f t="shared" ref="I67:I83" si="1">H67</f>
        <v>6000000000</v>
      </c>
    </row>
    <row r="68" spans="1:9" ht="220.5" x14ac:dyDescent="0.25">
      <c r="A68" s="15">
        <v>58</v>
      </c>
      <c r="B68" s="6" t="s">
        <v>211</v>
      </c>
      <c r="C68" s="6"/>
      <c r="D68" s="6"/>
      <c r="E68" s="5" t="s">
        <v>212</v>
      </c>
      <c r="F68" s="5" t="s">
        <v>238</v>
      </c>
      <c r="G68" s="6" t="s">
        <v>213</v>
      </c>
      <c r="H68" s="14">
        <v>6000000000</v>
      </c>
      <c r="I68" s="14">
        <f t="shared" si="1"/>
        <v>6000000000</v>
      </c>
    </row>
    <row r="69" spans="1:9" ht="15.75" x14ac:dyDescent="0.25">
      <c r="A69" s="38" t="s">
        <v>250</v>
      </c>
      <c r="B69" s="38"/>
      <c r="C69" s="6"/>
      <c r="D69" s="6"/>
      <c r="E69" s="5"/>
      <c r="F69" s="5"/>
      <c r="G69" s="6"/>
      <c r="H69" s="23">
        <f>SUM(H70:H71)</f>
        <v>7000000000</v>
      </c>
      <c r="I69" s="23">
        <f t="shared" si="1"/>
        <v>7000000000</v>
      </c>
    </row>
    <row r="70" spans="1:9" ht="31.5" x14ac:dyDescent="0.25">
      <c r="A70" s="15">
        <v>59</v>
      </c>
      <c r="B70" s="6" t="s">
        <v>221</v>
      </c>
      <c r="C70" s="6" t="s">
        <v>222</v>
      </c>
      <c r="D70" s="6"/>
      <c r="E70" s="5" t="s">
        <v>61</v>
      </c>
      <c r="F70" s="5" t="s">
        <v>238</v>
      </c>
      <c r="G70" s="6"/>
      <c r="H70" s="14">
        <v>4000000000</v>
      </c>
      <c r="I70" s="14">
        <f t="shared" si="1"/>
        <v>4000000000</v>
      </c>
    </row>
    <row r="71" spans="1:9" ht="63" x14ac:dyDescent="0.25">
      <c r="A71" s="15">
        <v>60</v>
      </c>
      <c r="B71" s="6" t="s">
        <v>224</v>
      </c>
      <c r="C71" s="6"/>
      <c r="D71" s="6"/>
      <c r="E71" s="5" t="s">
        <v>223</v>
      </c>
      <c r="F71" s="5" t="s">
        <v>238</v>
      </c>
      <c r="G71" s="6" t="s">
        <v>214</v>
      </c>
      <c r="H71" s="14">
        <v>3000000000</v>
      </c>
      <c r="I71" s="14">
        <f t="shared" si="1"/>
        <v>3000000000</v>
      </c>
    </row>
    <row r="72" spans="1:9" ht="15.75" x14ac:dyDescent="0.25">
      <c r="A72" s="38" t="s">
        <v>251</v>
      </c>
      <c r="B72" s="38"/>
      <c r="C72" s="6"/>
      <c r="D72" s="6"/>
      <c r="E72" s="5"/>
      <c r="F72" s="5"/>
      <c r="G72" s="6"/>
      <c r="H72" s="19">
        <f>SUM(H73:H83)</f>
        <v>16850000000</v>
      </c>
      <c r="I72" s="23">
        <f t="shared" si="1"/>
        <v>16850000000</v>
      </c>
    </row>
    <row r="73" spans="1:9" ht="72.95" customHeight="1" x14ac:dyDescent="0.25">
      <c r="A73" s="15">
        <v>61</v>
      </c>
      <c r="B73" s="6" t="s">
        <v>243</v>
      </c>
      <c r="C73" s="6" t="s">
        <v>16</v>
      </c>
      <c r="D73" s="6" t="s">
        <v>8</v>
      </c>
      <c r="E73" s="5" t="s">
        <v>244</v>
      </c>
      <c r="F73" s="5" t="s">
        <v>238</v>
      </c>
      <c r="G73" s="6" t="s">
        <v>245</v>
      </c>
      <c r="H73" s="14">
        <v>3000000000</v>
      </c>
      <c r="I73" s="14">
        <f t="shared" si="1"/>
        <v>3000000000</v>
      </c>
    </row>
    <row r="74" spans="1:9" ht="42" customHeight="1" x14ac:dyDescent="0.25">
      <c r="A74" s="15">
        <v>62</v>
      </c>
      <c r="B74" s="6" t="s">
        <v>18</v>
      </c>
      <c r="C74" s="6" t="s">
        <v>16</v>
      </c>
      <c r="D74" s="6" t="s">
        <v>19</v>
      </c>
      <c r="E74" s="5" t="s">
        <v>20</v>
      </c>
      <c r="F74" s="5" t="s">
        <v>238</v>
      </c>
      <c r="G74" s="6" t="s">
        <v>21</v>
      </c>
      <c r="H74" s="14">
        <v>3000000000</v>
      </c>
      <c r="I74" s="14">
        <f t="shared" si="1"/>
        <v>3000000000</v>
      </c>
    </row>
    <row r="75" spans="1:9" ht="42" customHeight="1" x14ac:dyDescent="0.25">
      <c r="A75" s="15">
        <v>63</v>
      </c>
      <c r="B75" s="6" t="s">
        <v>39</v>
      </c>
      <c r="C75" s="6" t="s">
        <v>35</v>
      </c>
      <c r="D75" s="6" t="s">
        <v>19</v>
      </c>
      <c r="E75" s="5" t="s">
        <v>40</v>
      </c>
      <c r="F75" s="5" t="s">
        <v>238</v>
      </c>
      <c r="G75" s="6" t="s">
        <v>41</v>
      </c>
      <c r="H75" s="14">
        <v>350000000</v>
      </c>
      <c r="I75" s="14">
        <f t="shared" si="1"/>
        <v>350000000</v>
      </c>
    </row>
    <row r="76" spans="1:9" ht="47.25" x14ac:dyDescent="0.25">
      <c r="A76" s="15">
        <v>64</v>
      </c>
      <c r="B76" s="6" t="s">
        <v>162</v>
      </c>
      <c r="C76" s="6" t="s">
        <v>160</v>
      </c>
      <c r="D76" s="6" t="s">
        <v>163</v>
      </c>
      <c r="E76" s="5" t="s">
        <v>165</v>
      </c>
      <c r="F76" s="5" t="s">
        <v>238</v>
      </c>
      <c r="G76" s="6" t="s">
        <v>164</v>
      </c>
      <c r="H76" s="20">
        <v>2500000000</v>
      </c>
      <c r="I76" s="14">
        <f t="shared" si="1"/>
        <v>2500000000</v>
      </c>
    </row>
    <row r="77" spans="1:9" ht="47.25" x14ac:dyDescent="0.25">
      <c r="A77" s="15">
        <v>65</v>
      </c>
      <c r="B77" s="6" t="s">
        <v>62</v>
      </c>
      <c r="C77" s="6" t="s">
        <v>16</v>
      </c>
      <c r="D77" s="6" t="s">
        <v>19</v>
      </c>
      <c r="E77" s="5" t="s">
        <v>63</v>
      </c>
      <c r="F77" s="5" t="s">
        <v>238</v>
      </c>
      <c r="G77" s="6" t="s">
        <v>64</v>
      </c>
      <c r="H77" s="14">
        <v>2000000000</v>
      </c>
      <c r="I77" s="14">
        <f t="shared" si="1"/>
        <v>2000000000</v>
      </c>
    </row>
    <row r="78" spans="1:9" ht="31.5" x14ac:dyDescent="0.25">
      <c r="A78" s="15">
        <v>66</v>
      </c>
      <c r="B78" s="6" t="s">
        <v>77</v>
      </c>
      <c r="C78" s="6" t="s">
        <v>26</v>
      </c>
      <c r="D78" s="6" t="s">
        <v>19</v>
      </c>
      <c r="E78" s="5" t="s">
        <v>78</v>
      </c>
      <c r="F78" s="5" t="s">
        <v>238</v>
      </c>
      <c r="G78" s="6" t="s">
        <v>79</v>
      </c>
      <c r="H78" s="14">
        <v>800000000</v>
      </c>
      <c r="I78" s="14">
        <f t="shared" si="1"/>
        <v>800000000</v>
      </c>
    </row>
    <row r="79" spans="1:9" ht="47.25" x14ac:dyDescent="0.25">
      <c r="A79" s="15">
        <v>67</v>
      </c>
      <c r="B79" s="6" t="s">
        <v>80</v>
      </c>
      <c r="C79" s="6" t="s">
        <v>36</v>
      </c>
      <c r="D79" s="6" t="s">
        <v>19</v>
      </c>
      <c r="E79" s="5" t="s">
        <v>81</v>
      </c>
      <c r="F79" s="5" t="s">
        <v>238</v>
      </c>
      <c r="G79" s="6" t="s">
        <v>82</v>
      </c>
      <c r="H79" s="14">
        <v>600000000</v>
      </c>
      <c r="I79" s="14">
        <f t="shared" si="1"/>
        <v>600000000</v>
      </c>
    </row>
    <row r="80" spans="1:9" ht="47.25" x14ac:dyDescent="0.25">
      <c r="A80" s="15">
        <v>68</v>
      </c>
      <c r="B80" s="6" t="s">
        <v>166</v>
      </c>
      <c r="C80" s="6" t="s">
        <v>159</v>
      </c>
      <c r="D80" s="31" t="s">
        <v>167</v>
      </c>
      <c r="E80" s="5" t="s">
        <v>169</v>
      </c>
      <c r="F80" s="5" t="s">
        <v>238</v>
      </c>
      <c r="G80" s="6" t="s">
        <v>168</v>
      </c>
      <c r="H80" s="20">
        <v>600000000</v>
      </c>
      <c r="I80" s="14">
        <f t="shared" si="1"/>
        <v>600000000</v>
      </c>
    </row>
    <row r="81" spans="1:9" ht="63" x14ac:dyDescent="0.25">
      <c r="A81" s="15">
        <v>69</v>
      </c>
      <c r="B81" s="6" t="s">
        <v>98</v>
      </c>
      <c r="C81" s="6" t="s">
        <v>31</v>
      </c>
      <c r="D81" s="6" t="s">
        <v>8</v>
      </c>
      <c r="E81" s="5" t="s">
        <v>99</v>
      </c>
      <c r="F81" s="5" t="s">
        <v>238</v>
      </c>
      <c r="G81" s="6" t="s">
        <v>100</v>
      </c>
      <c r="H81" s="14">
        <v>400000000</v>
      </c>
      <c r="I81" s="14">
        <f t="shared" si="1"/>
        <v>400000000</v>
      </c>
    </row>
    <row r="82" spans="1:9" ht="47.25" x14ac:dyDescent="0.25">
      <c r="A82" s="15">
        <v>70</v>
      </c>
      <c r="B82" s="6" t="s">
        <v>170</v>
      </c>
      <c r="C82" s="6" t="s">
        <v>171</v>
      </c>
      <c r="D82" s="27" t="s">
        <v>163</v>
      </c>
      <c r="E82" s="25" t="s">
        <v>173</v>
      </c>
      <c r="F82" s="5" t="s">
        <v>238</v>
      </c>
      <c r="G82" s="6" t="s">
        <v>172</v>
      </c>
      <c r="H82" s="34">
        <v>2500000000</v>
      </c>
      <c r="I82" s="14">
        <f t="shared" si="1"/>
        <v>2500000000</v>
      </c>
    </row>
    <row r="83" spans="1:9" ht="31.5" x14ac:dyDescent="0.25">
      <c r="A83" s="15">
        <v>71</v>
      </c>
      <c r="B83" s="6" t="s">
        <v>174</v>
      </c>
      <c r="C83" s="27" t="s">
        <v>123</v>
      </c>
      <c r="D83" s="27" t="s">
        <v>167</v>
      </c>
      <c r="E83" s="25" t="s">
        <v>161</v>
      </c>
      <c r="F83" s="5" t="s">
        <v>238</v>
      </c>
      <c r="G83" s="6" t="s">
        <v>175</v>
      </c>
      <c r="H83" s="34">
        <v>1100000000</v>
      </c>
      <c r="I83" s="14">
        <f t="shared" si="1"/>
        <v>1100000000</v>
      </c>
    </row>
  </sheetData>
  <mergeCells count="17">
    <mergeCell ref="A1:I1"/>
    <mergeCell ref="E4:E5"/>
    <mergeCell ref="F4:F5"/>
    <mergeCell ref="G4:G5"/>
    <mergeCell ref="A2:I2"/>
    <mergeCell ref="A4:A5"/>
    <mergeCell ref="B4:B5"/>
    <mergeCell ref="C4:C5"/>
    <mergeCell ref="D4:D5"/>
    <mergeCell ref="A51:B51"/>
    <mergeCell ref="A67:B67"/>
    <mergeCell ref="A69:B69"/>
    <mergeCell ref="A72:B72"/>
    <mergeCell ref="H4:I4"/>
    <mergeCell ref="A6:B6"/>
    <mergeCell ref="A7:B7"/>
    <mergeCell ref="A48:B48"/>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Nhu cầu</vt:lpstr>
      <vt:lpstr>'Nhu cầu'!Print_Titles</vt:lpstr>
    </vt:vector>
  </TitlesOfParts>
  <Company>HPQCompany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HPQCompany</dc:creator>
  <cp:lastModifiedBy>Administrator</cp:lastModifiedBy>
  <cp:lastPrinted>2025-12-23T10:16:08Z</cp:lastPrinted>
  <dcterms:created xsi:type="dcterms:W3CDTF">2025-07-16T06:49:43Z</dcterms:created>
  <dcterms:modified xsi:type="dcterms:W3CDTF">2026-01-07T09:51:25Z</dcterms:modified>
</cp:coreProperties>
</file>